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MON\2019 Biennium\2019 Interim\LFC\Grant Spreadsheets\"/>
    </mc:Choice>
  </mc:AlternateContent>
  <bookViews>
    <workbookView xWindow="0" yWindow="0" windowWidth="28800" windowHeight="13965"/>
  </bookViews>
  <sheets>
    <sheet name="Template" sheetId="1" r:id="rId1"/>
    <sheet name="Drop Down Lists" sheetId="2" r:id="rId2"/>
  </sheets>
  <definedNames>
    <definedName name="states">'Drop Down Lists'!$F$2:$F$51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65" i="1"/>
  <c r="L64" i="1"/>
  <c r="L63" i="1"/>
  <c r="L62" i="1"/>
  <c r="L61" i="1"/>
  <c r="L60" i="1"/>
  <c r="L59" i="1"/>
  <c r="L5" i="1"/>
</calcChain>
</file>

<file path=xl/sharedStrings.xml><?xml version="1.0" encoding="utf-8"?>
<sst xmlns="http://schemas.openxmlformats.org/spreadsheetml/2006/main" count="1137" uniqueCount="501">
  <si>
    <t>Agency</t>
  </si>
  <si>
    <t>City</t>
  </si>
  <si>
    <t>Award date of grant</t>
  </si>
  <si>
    <t>Purpose of grant</t>
  </si>
  <si>
    <t>Beginning grant period</t>
  </si>
  <si>
    <t>End grant period</t>
  </si>
  <si>
    <t>Grant program</t>
  </si>
  <si>
    <t>State Fund Type Awarded</t>
  </si>
  <si>
    <t>MT</t>
  </si>
  <si>
    <t>AL</t>
  </si>
  <si>
    <t>AK</t>
  </si>
  <si>
    <t>NE</t>
  </si>
  <si>
    <t xml:space="preserve">AZ </t>
  </si>
  <si>
    <t>NV</t>
  </si>
  <si>
    <t xml:space="preserve">AR </t>
  </si>
  <si>
    <t>NH</t>
  </si>
  <si>
    <t>CA</t>
  </si>
  <si>
    <t>NJ</t>
  </si>
  <si>
    <t>CO</t>
  </si>
  <si>
    <t>NM</t>
  </si>
  <si>
    <t xml:space="preserve">CT </t>
  </si>
  <si>
    <t>NY</t>
  </si>
  <si>
    <t>DE</t>
  </si>
  <si>
    <t>NC</t>
  </si>
  <si>
    <t>FL</t>
  </si>
  <si>
    <t>ND</t>
  </si>
  <si>
    <t xml:space="preserve">GA </t>
  </si>
  <si>
    <t>OH</t>
  </si>
  <si>
    <t>HI</t>
  </si>
  <si>
    <t>OK</t>
  </si>
  <si>
    <t>ID</t>
  </si>
  <si>
    <t>OR</t>
  </si>
  <si>
    <t xml:space="preserve">IL </t>
  </si>
  <si>
    <t>PA</t>
  </si>
  <si>
    <t xml:space="preserve">IN </t>
  </si>
  <si>
    <t>RI</t>
  </si>
  <si>
    <t xml:space="preserve">IA </t>
  </si>
  <si>
    <t>SC</t>
  </si>
  <si>
    <t>KS</t>
  </si>
  <si>
    <t>SD</t>
  </si>
  <si>
    <t>KY</t>
  </si>
  <si>
    <t>TN</t>
  </si>
  <si>
    <t>LA</t>
  </si>
  <si>
    <t>TX</t>
  </si>
  <si>
    <t>ME</t>
  </si>
  <si>
    <t>UT</t>
  </si>
  <si>
    <t>MD</t>
  </si>
  <si>
    <t>VT</t>
  </si>
  <si>
    <t xml:space="preserve">MA </t>
  </si>
  <si>
    <t>VA</t>
  </si>
  <si>
    <t>MI</t>
  </si>
  <si>
    <t>WA</t>
  </si>
  <si>
    <t xml:space="preserve">MN </t>
  </si>
  <si>
    <t>WV</t>
  </si>
  <si>
    <t>MS</t>
  </si>
  <si>
    <t xml:space="preserve">WI </t>
  </si>
  <si>
    <t>MO</t>
  </si>
  <si>
    <t>WY</t>
  </si>
  <si>
    <t>11040 Legislative Branch</t>
  </si>
  <si>
    <t>11120 Consumer Council</t>
  </si>
  <si>
    <t>21100 Judicial Branch</t>
  </si>
  <si>
    <t>31010 Governor's Office</t>
  </si>
  <si>
    <t>32010 Secretary Of State's Office</t>
  </si>
  <si>
    <t>32020 Comm Of Political Practices</t>
  </si>
  <si>
    <t>34010 State Auditor's Office</t>
  </si>
  <si>
    <t>35010 Office Of Public Instruction</t>
  </si>
  <si>
    <t>35130 Msu College Of Technology - Gf</t>
  </si>
  <si>
    <t>35140 Helena College Of Technol - Um</t>
  </si>
  <si>
    <t>41070 Crime Control Division</t>
  </si>
  <si>
    <t>41100 Department Of Justice</t>
  </si>
  <si>
    <t>42010 Public Service Regulation</t>
  </si>
  <si>
    <t>51010 Board Of Public Education</t>
  </si>
  <si>
    <t>51020 Commissioner Of Higher Education</t>
  </si>
  <si>
    <t>51030 University Of Montana</t>
  </si>
  <si>
    <t>51040 Montana State University</t>
  </si>
  <si>
    <t>51050 Montana Tech Of The U Of M</t>
  </si>
  <si>
    <t>51060 Montana State Univ - Billings</t>
  </si>
  <si>
    <t>51070 Northern Montana College</t>
  </si>
  <si>
    <t>51080 Western Montana College</t>
  </si>
  <si>
    <t>51090 Agricultural Exper Station</t>
  </si>
  <si>
    <t>51100 Extension Service</t>
  </si>
  <si>
    <t>51110 Forestry &amp; Cons Exper Station</t>
  </si>
  <si>
    <t>51120 Bureau Of Mines</t>
  </si>
  <si>
    <t>51130 School For The Deaf &amp; Blind</t>
  </si>
  <si>
    <t>51140 Montana Arts Council</t>
  </si>
  <si>
    <t>51150 Montana State Library</t>
  </si>
  <si>
    <t>51170 Montana Historical Society</t>
  </si>
  <si>
    <t>51190 Fire Services Training School</t>
  </si>
  <si>
    <t>52010 Department Of Fish, Wildlife &amp; Parks</t>
  </si>
  <si>
    <t>53010 Department Of Environmental Quality</t>
  </si>
  <si>
    <t>54010 Department Of Transportation</t>
  </si>
  <si>
    <t>56030 Department Of Livestock</t>
  </si>
  <si>
    <t>57060 Dept Of Natural Resources &amp; Conservation</t>
  </si>
  <si>
    <t>58010 Department Of Revenue</t>
  </si>
  <si>
    <t>61010 Department Of Administration</t>
  </si>
  <si>
    <t>61030 State Fund</t>
  </si>
  <si>
    <t>61060 Montana Consensus Counsel</t>
  </si>
  <si>
    <t>61070 Long Range Building</t>
  </si>
  <si>
    <t>61080 Office Of The Public Defender</t>
  </si>
  <si>
    <t>62010 Department Of Agriculture</t>
  </si>
  <si>
    <t>64010 Department Of Corrections</t>
  </si>
  <si>
    <t>65010 Department Of Commerce</t>
  </si>
  <si>
    <t>66020 Department Of Labor &amp; Industry</t>
  </si>
  <si>
    <t>67010 Department Of Military Affairs</t>
  </si>
  <si>
    <t>69010 Department of Public Health and Human Services</t>
  </si>
  <si>
    <t>69020 Department of Public Health and Human Services</t>
  </si>
  <si>
    <t>69040 Department of Public Health and Human Services</t>
  </si>
  <si>
    <t>69060 Department of Public Health and Human Services</t>
  </si>
  <si>
    <t>69070 Department of Public Health and Human Services</t>
  </si>
  <si>
    <t>69110 Department of Public Health and Human Services</t>
  </si>
  <si>
    <t>99990 Statewide</t>
  </si>
  <si>
    <t>61040 Public Employees Retirement System</t>
  </si>
  <si>
    <t>61050 Teachers Retirement System</t>
  </si>
  <si>
    <t>01 General Fund</t>
  </si>
  <si>
    <t>02 State Special</t>
  </si>
  <si>
    <t>03 Federal Special</t>
  </si>
  <si>
    <t>05 Capital Projects</t>
  </si>
  <si>
    <t>06 Proprietary</t>
  </si>
  <si>
    <t>08 State Special</t>
  </si>
  <si>
    <t>09 Trusts</t>
  </si>
  <si>
    <t>License Plate Sort</t>
  </si>
  <si>
    <t>Beaverhead</t>
  </si>
  <si>
    <t>18 Beaverhead</t>
  </si>
  <si>
    <t>Big Horn</t>
  </si>
  <si>
    <t>22 Big Horn</t>
  </si>
  <si>
    <t>Blaine</t>
  </si>
  <si>
    <t>24 Blaine</t>
  </si>
  <si>
    <t>Broadwater</t>
  </si>
  <si>
    <t>43 Broadwater</t>
  </si>
  <si>
    <t>Carbon</t>
  </si>
  <si>
    <t>10 Carbon</t>
  </si>
  <si>
    <t>Carter</t>
  </si>
  <si>
    <t>42 Carter</t>
  </si>
  <si>
    <t>Cascade</t>
  </si>
  <si>
    <t>2 Cascade</t>
  </si>
  <si>
    <t>Chouteau</t>
  </si>
  <si>
    <t>19 Chouteau</t>
  </si>
  <si>
    <t>Custer</t>
  </si>
  <si>
    <t>14 Custer</t>
  </si>
  <si>
    <t>Daniels</t>
  </si>
  <si>
    <t>37 Daniels</t>
  </si>
  <si>
    <t>Dawson</t>
  </si>
  <si>
    <t>16 Dawson</t>
  </si>
  <si>
    <t>Deer Lodge</t>
  </si>
  <si>
    <t>30 Deer Lodge</t>
  </si>
  <si>
    <t>Fallon</t>
  </si>
  <si>
    <t>39 Fallon</t>
  </si>
  <si>
    <t>Fergus</t>
  </si>
  <si>
    <t>8 Fergus</t>
  </si>
  <si>
    <t>Flathead</t>
  </si>
  <si>
    <t>7 Flathead</t>
  </si>
  <si>
    <t>Gallatin</t>
  </si>
  <si>
    <t>6 Gallatin</t>
  </si>
  <si>
    <t>Garfield</t>
  </si>
  <si>
    <t>50 Garfield</t>
  </si>
  <si>
    <t>Glacier</t>
  </si>
  <si>
    <t>38 Glacier</t>
  </si>
  <si>
    <t>Golden Valley</t>
  </si>
  <si>
    <t>53 Golden Valley</t>
  </si>
  <si>
    <t>Granite</t>
  </si>
  <si>
    <t>46 Granite</t>
  </si>
  <si>
    <t>Hill</t>
  </si>
  <si>
    <t>12 Hill</t>
  </si>
  <si>
    <t>Jefferson</t>
  </si>
  <si>
    <t>51 Jefferson</t>
  </si>
  <si>
    <t>Judith Basin</t>
  </si>
  <si>
    <t>36 Judith Basin</t>
  </si>
  <si>
    <t>Lake</t>
  </si>
  <si>
    <t>15 Lake</t>
  </si>
  <si>
    <t>Lewis and Clark</t>
  </si>
  <si>
    <t>5 Lewis and Clark</t>
  </si>
  <si>
    <t>Liberty</t>
  </si>
  <si>
    <t>48 Liberty</t>
  </si>
  <si>
    <t>Lincoln</t>
  </si>
  <si>
    <t>56 Lincoln</t>
  </si>
  <si>
    <t>Madison</t>
  </si>
  <si>
    <t>25 Madison</t>
  </si>
  <si>
    <t>McCone</t>
  </si>
  <si>
    <t>41 McCone</t>
  </si>
  <si>
    <t>Meagher</t>
  </si>
  <si>
    <t>47 Meagher</t>
  </si>
  <si>
    <t>Mineral</t>
  </si>
  <si>
    <t>54 Mineral</t>
  </si>
  <si>
    <t>Missoula</t>
  </si>
  <si>
    <t>4 Missoula</t>
  </si>
  <si>
    <t>Musselshell</t>
  </si>
  <si>
    <t>23 Musselshell</t>
  </si>
  <si>
    <t>Park</t>
  </si>
  <si>
    <t>49 Park</t>
  </si>
  <si>
    <t>Petroleum</t>
  </si>
  <si>
    <t>55 Petroleum</t>
  </si>
  <si>
    <t>Phillips</t>
  </si>
  <si>
    <t>11 Phillips</t>
  </si>
  <si>
    <t>Pondera</t>
  </si>
  <si>
    <t>26 Pondera</t>
  </si>
  <si>
    <t>Powder River</t>
  </si>
  <si>
    <t>9 Powder River</t>
  </si>
  <si>
    <t>Powell</t>
  </si>
  <si>
    <t>28 Powell</t>
  </si>
  <si>
    <t>Prairie</t>
  </si>
  <si>
    <t>45 Prairie</t>
  </si>
  <si>
    <t>Ravalli</t>
  </si>
  <si>
    <t>13 Ravalli</t>
  </si>
  <si>
    <t>Richland</t>
  </si>
  <si>
    <t>27 Richland</t>
  </si>
  <si>
    <t>Roosevelt</t>
  </si>
  <si>
    <t>17 Roosevelt</t>
  </si>
  <si>
    <t>Rosebud</t>
  </si>
  <si>
    <t>29 Rosebud</t>
  </si>
  <si>
    <t>Sanders</t>
  </si>
  <si>
    <t>35 Sanders</t>
  </si>
  <si>
    <t>Sheridan</t>
  </si>
  <si>
    <t>34 Sheridan</t>
  </si>
  <si>
    <t>Silver Bow</t>
  </si>
  <si>
    <t>1 Silver Bow</t>
  </si>
  <si>
    <t>Stillwater</t>
  </si>
  <si>
    <t>32 Stillwater</t>
  </si>
  <si>
    <t>Sweet Grass</t>
  </si>
  <si>
    <t>40 Sweet Grass</t>
  </si>
  <si>
    <t>Teton</t>
  </si>
  <si>
    <t>31 Teton</t>
  </si>
  <si>
    <t>Toole</t>
  </si>
  <si>
    <t>21 Toole</t>
  </si>
  <si>
    <t>Treasure</t>
  </si>
  <si>
    <t>33 Treasure</t>
  </si>
  <si>
    <t>Valley</t>
  </si>
  <si>
    <t>20 Valley</t>
  </si>
  <si>
    <t>Wheatland</t>
  </si>
  <si>
    <t>44 Wheatland</t>
  </si>
  <si>
    <t>Wibaux</t>
  </si>
  <si>
    <t>52 Wibaux</t>
  </si>
  <si>
    <t>Yellowstone</t>
  </si>
  <si>
    <t>3 Yellowstone</t>
  </si>
  <si>
    <t>County</t>
  </si>
  <si>
    <t>County_Number</t>
  </si>
  <si>
    <t>Grant Administrator</t>
  </si>
  <si>
    <t>Grant Administrator Phone</t>
  </si>
  <si>
    <t>Address of Grantee</t>
  </si>
  <si>
    <t>Grantee (project manager/director)</t>
  </si>
  <si>
    <t>Address of Grantee 2</t>
  </si>
  <si>
    <t>Zipcode</t>
  </si>
  <si>
    <t>Grant Amount</t>
  </si>
  <si>
    <t>Statutory Reference (MCA)</t>
  </si>
  <si>
    <t>Grant Administrator Email</t>
  </si>
  <si>
    <t>NAME</t>
  </si>
  <si>
    <t>COUNTY</t>
  </si>
  <si>
    <t>FIPS_CODE</t>
  </si>
  <si>
    <t>West Yellowstone</t>
  </si>
  <si>
    <t>Lima</t>
  </si>
  <si>
    <t>Broadus</t>
  </si>
  <si>
    <t>Colstrip</t>
  </si>
  <si>
    <t>Ekalaka</t>
  </si>
  <si>
    <t>Walkerville</t>
  </si>
  <si>
    <t>Darby</t>
  </si>
  <si>
    <t>Butte-Silver Bow</t>
  </si>
  <si>
    <t>Lavina</t>
  </si>
  <si>
    <t>Ryegate</t>
  </si>
  <si>
    <t>Forsyth</t>
  </si>
  <si>
    <t>Hysham</t>
  </si>
  <si>
    <t>Anaconda-Deer Lodge</t>
  </si>
  <si>
    <t>Hamilton</t>
  </si>
  <si>
    <t>Philipsburg</t>
  </si>
  <si>
    <t>Pinesdale</t>
  </si>
  <si>
    <t>Roundup</t>
  </si>
  <si>
    <t>Miles City</t>
  </si>
  <si>
    <t>Baker</t>
  </si>
  <si>
    <t>Plevna</t>
  </si>
  <si>
    <t>Ismay</t>
  </si>
  <si>
    <t>Stevensville</t>
  </si>
  <si>
    <t>Melstone</t>
  </si>
  <si>
    <t>Judith Gap</t>
  </si>
  <si>
    <t>Drummond</t>
  </si>
  <si>
    <t>Terry</t>
  </si>
  <si>
    <t>Neihart</t>
  </si>
  <si>
    <t>Moore</t>
  </si>
  <si>
    <t>Hobson</t>
  </si>
  <si>
    <t>Winnett</t>
  </si>
  <si>
    <t>Grass Range</t>
  </si>
  <si>
    <t>Lewistown</t>
  </si>
  <si>
    <t>Alberton</t>
  </si>
  <si>
    <t>Stanford</t>
  </si>
  <si>
    <t>Glendive</t>
  </si>
  <si>
    <t>Superior</t>
  </si>
  <si>
    <t>Denton</t>
  </si>
  <si>
    <t>Jordan</t>
  </si>
  <si>
    <t>Belt</t>
  </si>
  <si>
    <t>St. Ignatius</t>
  </si>
  <si>
    <t>Circle</t>
  </si>
  <si>
    <t>Great Falls</t>
  </si>
  <si>
    <t>Winifred</t>
  </si>
  <si>
    <t>Plains</t>
  </si>
  <si>
    <t>Geraldine</t>
  </si>
  <si>
    <t>Ronan</t>
  </si>
  <si>
    <t>Fairfield</t>
  </si>
  <si>
    <t>Hot Springs</t>
  </si>
  <si>
    <t>Richey</t>
  </si>
  <si>
    <t>Thompson Falls</t>
  </si>
  <si>
    <t>Polson</t>
  </si>
  <si>
    <t>Fort Benton</t>
  </si>
  <si>
    <t>Sidney</t>
  </si>
  <si>
    <t>Choteau</t>
  </si>
  <si>
    <t>Dutton</t>
  </si>
  <si>
    <t>Fairview</t>
  </si>
  <si>
    <t>Fort Peck</t>
  </si>
  <si>
    <t>Wolf Point</t>
  </si>
  <si>
    <t>Nashua</t>
  </si>
  <si>
    <t>Big Sandy</t>
  </si>
  <si>
    <t>Poplar</t>
  </si>
  <si>
    <t>Conrad</t>
  </si>
  <si>
    <t>Brockton</t>
  </si>
  <si>
    <t>Glasgow</t>
  </si>
  <si>
    <t>Culbertson</t>
  </si>
  <si>
    <t>Bainville</t>
  </si>
  <si>
    <t>Kalispell</t>
  </si>
  <si>
    <t>Valier</t>
  </si>
  <si>
    <t>Froid</t>
  </si>
  <si>
    <t>Columbia Falls</t>
  </si>
  <si>
    <t>Saco</t>
  </si>
  <si>
    <t>Libby</t>
  </si>
  <si>
    <t>Hingham</t>
  </si>
  <si>
    <t>Shelby</t>
  </si>
  <si>
    <t>Browning</t>
  </si>
  <si>
    <t>Medicine Lake</t>
  </si>
  <si>
    <t>Troy</t>
  </si>
  <si>
    <t>Cut Bank</t>
  </si>
  <si>
    <t>Kevin</t>
  </si>
  <si>
    <t>Scobey</t>
  </si>
  <si>
    <t>Flaxville</t>
  </si>
  <si>
    <t>Plentywood</t>
  </si>
  <si>
    <t>Opheim</t>
  </si>
  <si>
    <t>Sunburst</t>
  </si>
  <si>
    <t>Outlook</t>
  </si>
  <si>
    <t>Westby</t>
  </si>
  <si>
    <t>Eureka</t>
  </si>
  <si>
    <t>Rexford</t>
  </si>
  <si>
    <t>Chester</t>
  </si>
  <si>
    <t>Broadview</t>
  </si>
  <si>
    <t>Bearcreek</t>
  </si>
  <si>
    <t>Billings</t>
  </si>
  <si>
    <t>Bridger</t>
  </si>
  <si>
    <t>Chinook</t>
  </si>
  <si>
    <t>Columbus</t>
  </si>
  <si>
    <t>Dodson</t>
  </si>
  <si>
    <t>Fromberg</t>
  </si>
  <si>
    <t>Harlem</t>
  </si>
  <si>
    <t>Havre</t>
  </si>
  <si>
    <t>Joliet</t>
  </si>
  <si>
    <t>Laurel</t>
  </si>
  <si>
    <t>Lodge Grass</t>
  </si>
  <si>
    <t>Malta</t>
  </si>
  <si>
    <t>Red Lodge</t>
  </si>
  <si>
    <t>Belgrade</t>
  </si>
  <si>
    <t>Big Timber</t>
  </si>
  <si>
    <t>Boulder</t>
  </si>
  <si>
    <t>Bozeman</t>
  </si>
  <si>
    <t>Clyde Park</t>
  </si>
  <si>
    <t>Dillon</t>
  </si>
  <si>
    <t>East Helena</t>
  </si>
  <si>
    <t>Ennis</t>
  </si>
  <si>
    <t>Harlowton</t>
  </si>
  <si>
    <t>Livingston</t>
  </si>
  <si>
    <t>Manhattan</t>
  </si>
  <si>
    <t>Three Forks</t>
  </si>
  <si>
    <t>Townsend</t>
  </si>
  <si>
    <t>Twin Bridges</t>
  </si>
  <si>
    <t>Virginia City</t>
  </si>
  <si>
    <t>White Sulphur Springs</t>
  </si>
  <si>
    <t>Whitehall</t>
  </si>
  <si>
    <t>Helena</t>
  </si>
  <si>
    <t>Whitefish</t>
  </si>
  <si>
    <t>Hardin</t>
  </si>
  <si>
    <t>CFDA #, if available</t>
  </si>
  <si>
    <t>Great Falls College-MSU</t>
  </si>
  <si>
    <t>University of Montana</t>
  </si>
  <si>
    <t>Student Grants &amp; Scholarships</t>
  </si>
  <si>
    <t>Montana State University</t>
  </si>
  <si>
    <t>Salish Kootenai College</t>
  </si>
  <si>
    <t>MSU-Billings</t>
  </si>
  <si>
    <t>Arlee Middle/High School</t>
  </si>
  <si>
    <t>Box Elder Middle/High School</t>
  </si>
  <si>
    <t>Browning Middle School</t>
  </si>
  <si>
    <t>Browning High School</t>
  </si>
  <si>
    <t>Eureka Middle/High School</t>
  </si>
  <si>
    <t>Hardin Middle School</t>
  </si>
  <si>
    <t>Hardin High School</t>
  </si>
  <si>
    <t>Harlem Middle/High School</t>
  </si>
  <si>
    <t>Heart Butte Middle/High School</t>
  </si>
  <si>
    <t>Lame Deer Middle/High School</t>
  </si>
  <si>
    <t>Lodge Grass Middle/High School</t>
  </si>
  <si>
    <t>Libby Middle/High School</t>
  </si>
  <si>
    <t>Pryor Middle/High School</t>
  </si>
  <si>
    <t>Rocky Boy Middle/High School</t>
  </si>
  <si>
    <t>St. Ignatius Middle/High School</t>
  </si>
  <si>
    <t>St. Regis Middle/High School</t>
  </si>
  <si>
    <t>Thompson Falls Middle/High School</t>
  </si>
  <si>
    <t>Troy Middle/High School</t>
  </si>
  <si>
    <t>Wolf Point Middle/High School</t>
  </si>
  <si>
    <t>Lincoln Middle/High School</t>
  </si>
  <si>
    <t>Browning High School Summer Camp</t>
  </si>
  <si>
    <t>Browning Middle School Summer Camp</t>
  </si>
  <si>
    <t>Box Elder Middle School Summer Camp</t>
  </si>
  <si>
    <t>Eureka Middle/High School Summer Camp</t>
  </si>
  <si>
    <t>Hardin Middle School Summer Camp</t>
  </si>
  <si>
    <t>Hardin High School Summer Camp</t>
  </si>
  <si>
    <t>Lame Deer Middle/High School Summer Camp</t>
  </si>
  <si>
    <t>Libby Middle/High School Summer Camp</t>
  </si>
  <si>
    <t>St. Regis Middle/High School Summer Camp</t>
  </si>
  <si>
    <t>Thompson Falls Middle/High School Summer Camp</t>
  </si>
  <si>
    <t>University of Montana Missoula Summer Camp</t>
  </si>
  <si>
    <t>MT Tech Summer Camp</t>
  </si>
  <si>
    <t>Arlee Middle/High School Summer Camp</t>
  </si>
  <si>
    <t>Lincoln Middle/High School Summer Camp</t>
  </si>
  <si>
    <t>St. Ignatius Middle/High School Summer Camp</t>
  </si>
  <si>
    <t>Heart Butte Middle/High School Summer Camp</t>
  </si>
  <si>
    <t>Troy Middle/High School Summer Camp</t>
  </si>
  <si>
    <t>Harlem Middle/High School Summer Camp</t>
  </si>
  <si>
    <t>Lodge Grass Middle/High School Summer Camp</t>
  </si>
  <si>
    <t>Wolf Point Middle/High School Summer Camp</t>
  </si>
  <si>
    <t>St. Ignatius Earth Day Project</t>
  </si>
  <si>
    <t>Hardin AP History Special Project</t>
  </si>
  <si>
    <t>Heart Butte Burnstick Special Project</t>
  </si>
  <si>
    <t>Eureka Steam Maker Special Project</t>
  </si>
  <si>
    <t>Miles Community College Summer Camp</t>
  </si>
  <si>
    <t>Montana State University NASA Camp</t>
  </si>
  <si>
    <t>MSU-Billings GEAR UP Summer Camp</t>
  </si>
  <si>
    <t xml:space="preserve">MSU-Billings Carl D. Perkins </t>
  </si>
  <si>
    <t>MT Tech Carl D. Perkins</t>
  </si>
  <si>
    <t>Flathead Valley Community College</t>
  </si>
  <si>
    <t>Helena College- UM</t>
  </si>
  <si>
    <t>Missoula College</t>
  </si>
  <si>
    <t xml:space="preserve">Miles Community College </t>
  </si>
  <si>
    <t>MSU-Northern</t>
  </si>
  <si>
    <t>Gallatin College</t>
  </si>
  <si>
    <t>Fort Peck/Blackfeet Community College Consortium</t>
  </si>
  <si>
    <t>Highlands College</t>
  </si>
  <si>
    <t>City College</t>
  </si>
  <si>
    <t>Aaniiih Nakoda College</t>
  </si>
  <si>
    <t>Blackfeet Community College</t>
  </si>
  <si>
    <t xml:space="preserve">Chief Dull Knife College </t>
  </si>
  <si>
    <t>Fort Peck Community College</t>
  </si>
  <si>
    <t>Little Big Horn College</t>
  </si>
  <si>
    <t>Stone Child College</t>
  </si>
  <si>
    <t>Great Falls, MT</t>
  </si>
  <si>
    <t>Missoula, MT</t>
  </si>
  <si>
    <t>Various</t>
  </si>
  <si>
    <t>Bozeman, MT</t>
  </si>
  <si>
    <t>Pablo, MT</t>
  </si>
  <si>
    <t>Billings, MT</t>
  </si>
  <si>
    <t>Arlee, MT</t>
  </si>
  <si>
    <t>Box Elder, MT</t>
  </si>
  <si>
    <t>Browning, MT</t>
  </si>
  <si>
    <t>Eureka, MT</t>
  </si>
  <si>
    <t>Hardin, MT</t>
  </si>
  <si>
    <t>Harlem, MT</t>
  </si>
  <si>
    <t>Heart Butte, MT</t>
  </si>
  <si>
    <t>Lame Deer, MT</t>
  </si>
  <si>
    <t>Lodge Grass, MT</t>
  </si>
  <si>
    <t>Libby, MT</t>
  </si>
  <si>
    <t>Pryor, MT</t>
  </si>
  <si>
    <t>Rocky Boy, MT</t>
  </si>
  <si>
    <t>St. Ignatius, MT</t>
  </si>
  <si>
    <t>St. Regis, MT</t>
  </si>
  <si>
    <t>Thompson Falls, MT</t>
  </si>
  <si>
    <t>Troy, MT</t>
  </si>
  <si>
    <t>Wolf Point, MT</t>
  </si>
  <si>
    <t>Lincoln, MT</t>
  </si>
  <si>
    <t>School, MT</t>
  </si>
  <si>
    <t>Butte, MT</t>
  </si>
  <si>
    <t>St, MT</t>
  </si>
  <si>
    <t>Miles City, MT</t>
  </si>
  <si>
    <t>Kalispell, MT</t>
  </si>
  <si>
    <t>Helena, MT</t>
  </si>
  <si>
    <t>Havre, MT</t>
  </si>
  <si>
    <t>Popular/Browning, MT</t>
  </si>
  <si>
    <t>Popular, MT</t>
  </si>
  <si>
    <t>Crow Agency, MT</t>
  </si>
  <si>
    <t>Passport Learning Outcomes-Pass thru Federal Grant</t>
  </si>
  <si>
    <t>Student Financial Aid-State funded, Program 02, OCHE</t>
  </si>
  <si>
    <t>Teacher training to improve teaching skills in the classroom- Math &amp; Data-Federal Funds</t>
  </si>
  <si>
    <t>Teacher training to improve teaching skills in the classroom- Math-Federal Funds</t>
  </si>
  <si>
    <t xml:space="preserve">Teacher training to improve teaching skills in the classroom- Math-Federal Funds </t>
  </si>
  <si>
    <t>Teacher training-Concurrent Enrollment-Federal Funds</t>
  </si>
  <si>
    <t>Teacher training-Reasoning &amp; Inquiry-Federal Funds</t>
  </si>
  <si>
    <t>Gaining Early Awareness &amp; Readiness for Undergraduate Programs (GEAR UP) Federal Grant</t>
  </si>
  <si>
    <t>Carl D. Perkins Federal Grant for Workforce Development</t>
  </si>
  <si>
    <t>Non-beneficiary Tribal Student Assistance from state general fund</t>
  </si>
  <si>
    <t>August 2016-June 2017</t>
  </si>
  <si>
    <t>September 2016-June 2017</t>
  </si>
  <si>
    <t>November 2016-June 2017</t>
  </si>
  <si>
    <t>July 2016-March 2017</t>
  </si>
  <si>
    <t>July 2016-June 2017</t>
  </si>
  <si>
    <t xml:space="preserve">October 2016-September 2017 </t>
  </si>
  <si>
    <t>July 1, 2016-June 30, 2017</t>
  </si>
  <si>
    <t>20-25-428</t>
  </si>
  <si>
    <t>Tyler Trevor</t>
  </si>
  <si>
    <t>444-0307</t>
  </si>
  <si>
    <t>ttrevor@montana.edu</t>
  </si>
  <si>
    <t>John Cech</t>
  </si>
  <si>
    <t>444-0316</t>
  </si>
  <si>
    <t>jcech@montana.edu</t>
  </si>
  <si>
    <t>84.116F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</si>
</sst>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d\-mmm\-yyyy"/>
    <numFmt numFmtId="165" formatCode="m/d/yy;@"/>
    <numFmt numFmtId="166" formatCode="_(&quot;$&quot;* #,##0_);_(&quot;$&quot;* \(#,##0\);_(&quot;$&quot;* &quot;-&quot;??_);_(@_)"/>
  </numFmts>
  <fonts count="4">
    <font>
      <sz val="10"/>
      <color theme="1"/>
      <name val="Ariel"/>
      <family val="2"/>
    </font>
    <font>
      <sz val="12"/>
      <color theme="1"/>
      <name val="Ariel"/>
      <family val="2"/>
    </font>
    <font>
      <sz val="10"/>
      <color theme="1"/>
      <name val="Ariel"/>
      <family val="2"/>
    </font>
    <font>
      <u/>
      <sz val="10"/>
      <color theme="10"/>
      <name val="Ari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5" fontId="0" fillId="0" borderId="0" xfId="0" applyNumberFormat="1"/>
    <xf numFmtId="166" fontId="0" fillId="0" borderId="0" xfId="1" applyNumberFormat="1" applyFont="1"/>
    <xf numFmtId="17" fontId="0" fillId="0" borderId="0" xfId="0" applyNumberFormat="1"/>
    <xf numFmtId="15" fontId="0" fillId="0" borderId="0" xfId="0" applyNumberFormat="1"/>
    <xf numFmtId="0" fontId="3" fillId="0" borderId="0" xfId="2" applyBorder="1"/>
    <xf numFmtId="0" fontId="3" fillId="0" borderId="0" xfId="2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cech@montana.edu" TargetMode="External"/><Relationship Id="rId21" Type="http://schemas.openxmlformats.org/officeDocument/2006/relationships/hyperlink" Target="mailto:jcech@montana.edu" TargetMode="External"/><Relationship Id="rId42" Type="http://schemas.openxmlformats.org/officeDocument/2006/relationships/hyperlink" Target="mailto:jcech@montana.edu" TargetMode="External"/><Relationship Id="rId47" Type="http://schemas.openxmlformats.org/officeDocument/2006/relationships/hyperlink" Target="mailto:jcech@montana.edu" TargetMode="External"/><Relationship Id="rId63" Type="http://schemas.openxmlformats.org/officeDocument/2006/relationships/hyperlink" Target="mailto:jcech@montana.edu" TargetMode="External"/><Relationship Id="rId68" Type="http://schemas.openxmlformats.org/officeDocument/2006/relationships/hyperlink" Target="mailto:jcech@montana.edu" TargetMode="External"/><Relationship Id="rId2" Type="http://schemas.openxmlformats.org/officeDocument/2006/relationships/hyperlink" Target="mailto:ttrevor@montana.edu" TargetMode="External"/><Relationship Id="rId16" Type="http://schemas.openxmlformats.org/officeDocument/2006/relationships/hyperlink" Target="mailto:jcech@montana.edu" TargetMode="External"/><Relationship Id="rId29" Type="http://schemas.openxmlformats.org/officeDocument/2006/relationships/hyperlink" Target="mailto:jcech@montana.edu" TargetMode="External"/><Relationship Id="rId11" Type="http://schemas.openxmlformats.org/officeDocument/2006/relationships/hyperlink" Target="mailto:jcech@montana.edu" TargetMode="External"/><Relationship Id="rId24" Type="http://schemas.openxmlformats.org/officeDocument/2006/relationships/hyperlink" Target="mailto:jcech@montana.edu" TargetMode="External"/><Relationship Id="rId32" Type="http://schemas.openxmlformats.org/officeDocument/2006/relationships/hyperlink" Target="mailto:jcech@montana.edu" TargetMode="External"/><Relationship Id="rId37" Type="http://schemas.openxmlformats.org/officeDocument/2006/relationships/hyperlink" Target="mailto:jcech@montana.edu" TargetMode="External"/><Relationship Id="rId40" Type="http://schemas.openxmlformats.org/officeDocument/2006/relationships/hyperlink" Target="mailto:jcech@montana.edu" TargetMode="External"/><Relationship Id="rId45" Type="http://schemas.openxmlformats.org/officeDocument/2006/relationships/hyperlink" Target="mailto:jcech@montana.edu" TargetMode="External"/><Relationship Id="rId53" Type="http://schemas.openxmlformats.org/officeDocument/2006/relationships/hyperlink" Target="mailto:jcech@montana.edu" TargetMode="External"/><Relationship Id="rId58" Type="http://schemas.openxmlformats.org/officeDocument/2006/relationships/hyperlink" Target="mailto:jcech@montana.edu" TargetMode="External"/><Relationship Id="rId66" Type="http://schemas.openxmlformats.org/officeDocument/2006/relationships/hyperlink" Target="mailto:jcech@montana.edu" TargetMode="External"/><Relationship Id="rId74" Type="http://schemas.openxmlformats.org/officeDocument/2006/relationships/hyperlink" Target="mailto:jcech@montana.edu" TargetMode="External"/><Relationship Id="rId5" Type="http://schemas.openxmlformats.org/officeDocument/2006/relationships/hyperlink" Target="mailto:ttrevor@montana.edu" TargetMode="External"/><Relationship Id="rId61" Type="http://schemas.openxmlformats.org/officeDocument/2006/relationships/hyperlink" Target="mailto:jcech@montana.edu" TargetMode="External"/><Relationship Id="rId19" Type="http://schemas.openxmlformats.org/officeDocument/2006/relationships/hyperlink" Target="mailto:jcech@montana.edu" TargetMode="External"/><Relationship Id="rId14" Type="http://schemas.openxmlformats.org/officeDocument/2006/relationships/hyperlink" Target="mailto:jcech@montana.edu" TargetMode="External"/><Relationship Id="rId22" Type="http://schemas.openxmlformats.org/officeDocument/2006/relationships/hyperlink" Target="mailto:jcech@montana.edu" TargetMode="External"/><Relationship Id="rId27" Type="http://schemas.openxmlformats.org/officeDocument/2006/relationships/hyperlink" Target="mailto:jcech@montana.edu" TargetMode="External"/><Relationship Id="rId30" Type="http://schemas.openxmlformats.org/officeDocument/2006/relationships/hyperlink" Target="mailto:jcech@montana.edu" TargetMode="External"/><Relationship Id="rId35" Type="http://schemas.openxmlformats.org/officeDocument/2006/relationships/hyperlink" Target="mailto:jcech@montana.edu" TargetMode="External"/><Relationship Id="rId43" Type="http://schemas.openxmlformats.org/officeDocument/2006/relationships/hyperlink" Target="mailto:jcech@montana.edu" TargetMode="External"/><Relationship Id="rId48" Type="http://schemas.openxmlformats.org/officeDocument/2006/relationships/hyperlink" Target="mailto:jcech@montana.edu" TargetMode="External"/><Relationship Id="rId56" Type="http://schemas.openxmlformats.org/officeDocument/2006/relationships/hyperlink" Target="mailto:jcech@montana.edu" TargetMode="External"/><Relationship Id="rId64" Type="http://schemas.openxmlformats.org/officeDocument/2006/relationships/hyperlink" Target="mailto:jcech@montana.edu" TargetMode="External"/><Relationship Id="rId69" Type="http://schemas.openxmlformats.org/officeDocument/2006/relationships/hyperlink" Target="mailto:jcech@montana.edu" TargetMode="External"/><Relationship Id="rId8" Type="http://schemas.openxmlformats.org/officeDocument/2006/relationships/hyperlink" Target="mailto:ttrevor@montana.edu" TargetMode="External"/><Relationship Id="rId51" Type="http://schemas.openxmlformats.org/officeDocument/2006/relationships/hyperlink" Target="mailto:jcech@montana.edu" TargetMode="External"/><Relationship Id="rId72" Type="http://schemas.openxmlformats.org/officeDocument/2006/relationships/hyperlink" Target="mailto:jcech@montana.edu" TargetMode="External"/><Relationship Id="rId3" Type="http://schemas.openxmlformats.org/officeDocument/2006/relationships/hyperlink" Target="mailto:ttrevor@montana.edu" TargetMode="External"/><Relationship Id="rId12" Type="http://schemas.openxmlformats.org/officeDocument/2006/relationships/hyperlink" Target="mailto:jcech@montana.edu" TargetMode="External"/><Relationship Id="rId17" Type="http://schemas.openxmlformats.org/officeDocument/2006/relationships/hyperlink" Target="mailto:jcech@montana.edu" TargetMode="External"/><Relationship Id="rId25" Type="http://schemas.openxmlformats.org/officeDocument/2006/relationships/hyperlink" Target="mailto:jcech@montana.edu" TargetMode="External"/><Relationship Id="rId33" Type="http://schemas.openxmlformats.org/officeDocument/2006/relationships/hyperlink" Target="mailto:jcech@montana.edu" TargetMode="External"/><Relationship Id="rId38" Type="http://schemas.openxmlformats.org/officeDocument/2006/relationships/hyperlink" Target="mailto:jcech@montana.edu" TargetMode="External"/><Relationship Id="rId46" Type="http://schemas.openxmlformats.org/officeDocument/2006/relationships/hyperlink" Target="mailto:jcech@montana.edu" TargetMode="External"/><Relationship Id="rId59" Type="http://schemas.openxmlformats.org/officeDocument/2006/relationships/hyperlink" Target="mailto:jcech@montana.edu" TargetMode="External"/><Relationship Id="rId67" Type="http://schemas.openxmlformats.org/officeDocument/2006/relationships/hyperlink" Target="mailto:jcech@montana.edu" TargetMode="External"/><Relationship Id="rId20" Type="http://schemas.openxmlformats.org/officeDocument/2006/relationships/hyperlink" Target="mailto:jcech@montana.edu" TargetMode="External"/><Relationship Id="rId41" Type="http://schemas.openxmlformats.org/officeDocument/2006/relationships/hyperlink" Target="mailto:jcech@montana.edu" TargetMode="External"/><Relationship Id="rId54" Type="http://schemas.openxmlformats.org/officeDocument/2006/relationships/hyperlink" Target="mailto:jcech@montana.edu" TargetMode="External"/><Relationship Id="rId62" Type="http://schemas.openxmlformats.org/officeDocument/2006/relationships/hyperlink" Target="mailto:jcech@montana.edu" TargetMode="External"/><Relationship Id="rId70" Type="http://schemas.openxmlformats.org/officeDocument/2006/relationships/hyperlink" Target="mailto:jcech@montana.edu" TargetMode="External"/><Relationship Id="rId75" Type="http://schemas.openxmlformats.org/officeDocument/2006/relationships/hyperlink" Target="mailto:jcech@montana.edu" TargetMode="External"/><Relationship Id="rId1" Type="http://schemas.openxmlformats.org/officeDocument/2006/relationships/hyperlink" Target="mailto:ttrevor@montana.edu" TargetMode="External"/><Relationship Id="rId6" Type="http://schemas.openxmlformats.org/officeDocument/2006/relationships/hyperlink" Target="mailto:ttrevor@montana.edu" TargetMode="External"/><Relationship Id="rId15" Type="http://schemas.openxmlformats.org/officeDocument/2006/relationships/hyperlink" Target="mailto:jcech@montana.edu" TargetMode="External"/><Relationship Id="rId23" Type="http://schemas.openxmlformats.org/officeDocument/2006/relationships/hyperlink" Target="mailto:jcech@montana.edu" TargetMode="External"/><Relationship Id="rId28" Type="http://schemas.openxmlformats.org/officeDocument/2006/relationships/hyperlink" Target="mailto:jcech@montana.edu" TargetMode="External"/><Relationship Id="rId36" Type="http://schemas.openxmlformats.org/officeDocument/2006/relationships/hyperlink" Target="mailto:jcech@montana.edu" TargetMode="External"/><Relationship Id="rId49" Type="http://schemas.openxmlformats.org/officeDocument/2006/relationships/hyperlink" Target="mailto:jcech@montana.edu" TargetMode="External"/><Relationship Id="rId57" Type="http://schemas.openxmlformats.org/officeDocument/2006/relationships/hyperlink" Target="mailto:jcech@montana.edu" TargetMode="External"/><Relationship Id="rId10" Type="http://schemas.openxmlformats.org/officeDocument/2006/relationships/hyperlink" Target="mailto:jcech@montana.edu" TargetMode="External"/><Relationship Id="rId31" Type="http://schemas.openxmlformats.org/officeDocument/2006/relationships/hyperlink" Target="mailto:jcech@montana.edu" TargetMode="External"/><Relationship Id="rId44" Type="http://schemas.openxmlformats.org/officeDocument/2006/relationships/hyperlink" Target="mailto:jcech@montana.edu" TargetMode="External"/><Relationship Id="rId52" Type="http://schemas.openxmlformats.org/officeDocument/2006/relationships/hyperlink" Target="mailto:jcech@montana.edu" TargetMode="External"/><Relationship Id="rId60" Type="http://schemas.openxmlformats.org/officeDocument/2006/relationships/hyperlink" Target="mailto:jcech@montana.edu" TargetMode="External"/><Relationship Id="rId65" Type="http://schemas.openxmlformats.org/officeDocument/2006/relationships/hyperlink" Target="mailto:jcech@montana.edu" TargetMode="External"/><Relationship Id="rId73" Type="http://schemas.openxmlformats.org/officeDocument/2006/relationships/hyperlink" Target="mailto:jcech@montana.edu" TargetMode="External"/><Relationship Id="rId4" Type="http://schemas.openxmlformats.org/officeDocument/2006/relationships/hyperlink" Target="mailto:ttrevor@montana.edu" TargetMode="External"/><Relationship Id="rId9" Type="http://schemas.openxmlformats.org/officeDocument/2006/relationships/hyperlink" Target="mailto:jcech@montana.edu" TargetMode="External"/><Relationship Id="rId13" Type="http://schemas.openxmlformats.org/officeDocument/2006/relationships/hyperlink" Target="mailto:jcech@montana.edu" TargetMode="External"/><Relationship Id="rId18" Type="http://schemas.openxmlformats.org/officeDocument/2006/relationships/hyperlink" Target="mailto:jcech@montana.edu" TargetMode="External"/><Relationship Id="rId39" Type="http://schemas.openxmlformats.org/officeDocument/2006/relationships/hyperlink" Target="mailto:jcech@montana.edu" TargetMode="External"/><Relationship Id="rId34" Type="http://schemas.openxmlformats.org/officeDocument/2006/relationships/hyperlink" Target="mailto:jcech@montana.edu" TargetMode="External"/><Relationship Id="rId50" Type="http://schemas.openxmlformats.org/officeDocument/2006/relationships/hyperlink" Target="mailto:jcech@montana.edu" TargetMode="External"/><Relationship Id="rId55" Type="http://schemas.openxmlformats.org/officeDocument/2006/relationships/hyperlink" Target="mailto:jcech@montana.edu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ttrevor@montana.edu" TargetMode="External"/><Relationship Id="rId71" Type="http://schemas.openxmlformats.org/officeDocument/2006/relationships/hyperlink" Target="mailto:jcech@montan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D1" workbookViewId="0">
      <selection activeCell="E2" sqref="E2"/>
    </sheetView>
  </sheetViews>
  <sheetFormatPr defaultRowHeight="12.75"/>
  <cols>
    <col min="1" max="1" width="36.42578125" bestFit="1" customWidth="1"/>
    <col min="2" max="2" width="40.5703125" customWidth="1"/>
    <col min="3" max="3" width="27" customWidth="1"/>
    <col min="4" max="4" width="30" bestFit="1" customWidth="1"/>
    <col min="5" max="5" width="29.140625" bestFit="1" customWidth="1"/>
    <col min="6" max="6" width="45.28515625" bestFit="1" customWidth="1"/>
    <col min="7" max="7" width="22.85546875" bestFit="1" customWidth="1"/>
    <col min="8" max="8" width="24.7109375" bestFit="1" customWidth="1"/>
    <col min="9" max="9" width="6.85546875" bestFit="1" customWidth="1"/>
    <col min="10" max="10" width="9.85546875" bestFit="1" customWidth="1"/>
    <col min="11" max="11" width="11.140625" bestFit="1" customWidth="1"/>
    <col min="12" max="12" width="15" bestFit="1" customWidth="1"/>
    <col min="13" max="13" width="27.7109375" bestFit="1" customWidth="1"/>
    <col min="14" max="14" width="27.42578125" bestFit="1" customWidth="1"/>
    <col min="15" max="15" width="24.28515625" bestFit="1" customWidth="1"/>
    <col min="16" max="16" width="18.140625" bestFit="1" customWidth="1"/>
    <col min="17" max="17" width="81.140625" bestFit="1" customWidth="1"/>
    <col min="18" max="18" width="28.5703125" bestFit="1" customWidth="1"/>
    <col min="19" max="19" width="29.140625" bestFit="1" customWidth="1"/>
  </cols>
  <sheetData>
    <row r="1" spans="1:19" ht="22.5" customHeight="1">
      <c r="A1" s="1" t="s">
        <v>0</v>
      </c>
      <c r="B1" s="1" t="s">
        <v>6</v>
      </c>
      <c r="C1" s="1" t="s">
        <v>235</v>
      </c>
      <c r="D1" s="2" t="s">
        <v>236</v>
      </c>
      <c r="E1" s="2" t="s">
        <v>243</v>
      </c>
      <c r="F1" s="7" t="s">
        <v>238</v>
      </c>
      <c r="G1" s="2" t="s">
        <v>237</v>
      </c>
      <c r="H1" s="2" t="s">
        <v>239</v>
      </c>
      <c r="I1" s="2" t="s">
        <v>1</v>
      </c>
      <c r="J1" s="2" t="s">
        <v>233</v>
      </c>
      <c r="K1" s="2" t="s">
        <v>240</v>
      </c>
      <c r="L1" s="1" t="s">
        <v>241</v>
      </c>
      <c r="M1" s="1" t="s">
        <v>7</v>
      </c>
      <c r="N1" s="1" t="s">
        <v>2</v>
      </c>
      <c r="O1" s="1" t="s">
        <v>4</v>
      </c>
      <c r="P1" s="1" t="s">
        <v>5</v>
      </c>
      <c r="Q1" s="1" t="s">
        <v>3</v>
      </c>
      <c r="R1" s="1" t="s">
        <v>242</v>
      </c>
      <c r="S1" s="1" t="s">
        <v>371</v>
      </c>
    </row>
    <row r="2" spans="1:19">
      <c r="A2" s="3" t="s">
        <v>72</v>
      </c>
      <c r="C2" s="3" t="s">
        <v>497</v>
      </c>
      <c r="D2" s="3" t="s">
        <v>498</v>
      </c>
      <c r="E2" s="13" t="s">
        <v>499</v>
      </c>
      <c r="F2" t="s">
        <v>372</v>
      </c>
      <c r="G2" t="s">
        <v>442</v>
      </c>
      <c r="H2" s="3"/>
      <c r="I2" t="s">
        <v>442</v>
      </c>
      <c r="L2" s="9">
        <v>23995</v>
      </c>
      <c r="M2" s="3" t="s">
        <v>115</v>
      </c>
      <c r="N2" t="s">
        <v>486</v>
      </c>
      <c r="O2" s="8">
        <v>42552</v>
      </c>
      <c r="P2" s="8">
        <v>42916</v>
      </c>
      <c r="Q2" t="s">
        <v>476</v>
      </c>
      <c r="S2" t="s">
        <v>500</v>
      </c>
    </row>
    <row r="3" spans="1:19">
      <c r="A3" s="3" t="s">
        <v>72</v>
      </c>
      <c r="C3" s="3" t="s">
        <v>497</v>
      </c>
      <c r="D3" s="3" t="s">
        <v>498</v>
      </c>
      <c r="E3" s="13" t="s">
        <v>499</v>
      </c>
      <c r="F3" t="s">
        <v>373</v>
      </c>
      <c r="G3" t="s">
        <v>443</v>
      </c>
      <c r="H3" s="3"/>
      <c r="I3" t="s">
        <v>443</v>
      </c>
      <c r="L3" s="9">
        <v>23995</v>
      </c>
      <c r="M3" s="3" t="s">
        <v>115</v>
      </c>
      <c r="N3" t="s">
        <v>486</v>
      </c>
      <c r="O3" s="8">
        <v>42552</v>
      </c>
      <c r="P3" s="8">
        <v>42916</v>
      </c>
      <c r="Q3" t="s">
        <v>476</v>
      </c>
      <c r="S3" t="s">
        <v>500</v>
      </c>
    </row>
    <row r="4" spans="1:19">
      <c r="A4" s="3" t="s">
        <v>72</v>
      </c>
      <c r="C4" s="3" t="s">
        <v>494</v>
      </c>
      <c r="D4" s="3" t="s">
        <v>495</v>
      </c>
      <c r="E4" s="12" t="s">
        <v>496</v>
      </c>
      <c r="F4" t="s">
        <v>374</v>
      </c>
      <c r="G4" t="s">
        <v>444</v>
      </c>
      <c r="H4" s="3"/>
      <c r="I4" t="s">
        <v>444</v>
      </c>
      <c r="L4" s="9">
        <v>11338542.640000001</v>
      </c>
      <c r="M4" s="3" t="s">
        <v>113</v>
      </c>
      <c r="N4" t="s">
        <v>487</v>
      </c>
      <c r="O4" s="8">
        <v>42552</v>
      </c>
      <c r="P4" s="8">
        <v>42916</v>
      </c>
      <c r="Q4" t="s">
        <v>477</v>
      </c>
    </row>
    <row r="5" spans="1:19">
      <c r="A5" s="3" t="s">
        <v>72</v>
      </c>
      <c r="C5" s="3" t="s">
        <v>497</v>
      </c>
      <c r="D5" s="3" t="s">
        <v>498</v>
      </c>
      <c r="E5" s="13" t="s">
        <v>499</v>
      </c>
      <c r="F5" t="s">
        <v>375</v>
      </c>
      <c r="G5" t="s">
        <v>445</v>
      </c>
      <c r="H5" s="3"/>
      <c r="I5" t="s">
        <v>445</v>
      </c>
      <c r="L5" s="9">
        <f>34816.46-211.12</f>
        <v>34605.339999999997</v>
      </c>
      <c r="M5" s="3" t="s">
        <v>115</v>
      </c>
      <c r="N5" t="s">
        <v>488</v>
      </c>
      <c r="O5" s="8">
        <v>42552</v>
      </c>
      <c r="P5" s="8">
        <v>42916</v>
      </c>
      <c r="Q5" t="s">
        <v>478</v>
      </c>
      <c r="S5">
        <v>84.367000000000004</v>
      </c>
    </row>
    <row r="6" spans="1:19" ht="15">
      <c r="A6" s="3" t="s">
        <v>72</v>
      </c>
      <c r="B6" s="2"/>
      <c r="C6" s="3" t="s">
        <v>497</v>
      </c>
      <c r="D6" s="3" t="s">
        <v>498</v>
      </c>
      <c r="E6" s="13" t="s">
        <v>499</v>
      </c>
      <c r="F6" t="s">
        <v>376</v>
      </c>
      <c r="G6" t="s">
        <v>446</v>
      </c>
      <c r="H6" s="3"/>
      <c r="I6" t="s">
        <v>446</v>
      </c>
      <c r="L6" s="9">
        <v>67106.84</v>
      </c>
      <c r="M6" s="3" t="s">
        <v>115</v>
      </c>
      <c r="N6" t="s">
        <v>489</v>
      </c>
      <c r="O6" s="8">
        <v>42552</v>
      </c>
      <c r="P6" s="8">
        <v>42916</v>
      </c>
      <c r="Q6" t="s">
        <v>479</v>
      </c>
      <c r="S6">
        <v>84.367000000000004</v>
      </c>
    </row>
    <row r="7" spans="1:19">
      <c r="A7" s="3" t="s">
        <v>72</v>
      </c>
      <c r="C7" s="3" t="s">
        <v>497</v>
      </c>
      <c r="D7" s="3" t="s">
        <v>498</v>
      </c>
      <c r="E7" s="13" t="s">
        <v>499</v>
      </c>
      <c r="F7" t="s">
        <v>373</v>
      </c>
      <c r="G7" t="s">
        <v>443</v>
      </c>
      <c r="H7" s="3"/>
      <c r="I7" t="s">
        <v>443</v>
      </c>
      <c r="L7" s="9">
        <v>90398</v>
      </c>
      <c r="M7" s="3" t="s">
        <v>115</v>
      </c>
      <c r="N7" t="s">
        <v>488</v>
      </c>
      <c r="O7" s="8">
        <v>42552</v>
      </c>
      <c r="P7" s="8">
        <v>42916</v>
      </c>
      <c r="Q7" t="s">
        <v>480</v>
      </c>
      <c r="S7">
        <v>84.367000000000004</v>
      </c>
    </row>
    <row r="8" spans="1:19">
      <c r="A8" s="3" t="s">
        <v>72</v>
      </c>
      <c r="C8" s="3" t="s">
        <v>497</v>
      </c>
      <c r="D8" s="3" t="s">
        <v>498</v>
      </c>
      <c r="E8" s="13" t="s">
        <v>499</v>
      </c>
      <c r="F8" t="s">
        <v>377</v>
      </c>
      <c r="G8" t="s">
        <v>447</v>
      </c>
      <c r="H8" s="3"/>
      <c r="I8" t="s">
        <v>447</v>
      </c>
      <c r="L8" s="9">
        <v>25143.48</v>
      </c>
      <c r="M8" s="3" t="s">
        <v>115</v>
      </c>
      <c r="N8" s="10" t="s">
        <v>490</v>
      </c>
      <c r="O8" s="8">
        <v>42552</v>
      </c>
      <c r="P8" s="8">
        <v>42916</v>
      </c>
      <c r="Q8" t="s">
        <v>481</v>
      </c>
      <c r="S8">
        <v>84.367000000000004</v>
      </c>
    </row>
    <row r="9" spans="1:19">
      <c r="A9" s="3" t="s">
        <v>72</v>
      </c>
      <c r="C9" s="3" t="s">
        <v>497</v>
      </c>
      <c r="D9" s="3" t="s">
        <v>498</v>
      </c>
      <c r="E9" s="13" t="s">
        <v>499</v>
      </c>
      <c r="F9" t="s">
        <v>375</v>
      </c>
      <c r="G9" t="s">
        <v>445</v>
      </c>
      <c r="H9" s="3"/>
      <c r="I9" t="s">
        <v>445</v>
      </c>
      <c r="L9" s="9">
        <v>745.2</v>
      </c>
      <c r="M9" s="3" t="s">
        <v>115</v>
      </c>
      <c r="N9" s="10" t="s">
        <v>490</v>
      </c>
      <c r="O9" s="8">
        <v>42552</v>
      </c>
      <c r="P9" s="8">
        <v>42916</v>
      </c>
      <c r="Q9" t="s">
        <v>482</v>
      </c>
      <c r="S9">
        <v>84.367000000000004</v>
      </c>
    </row>
    <row r="10" spans="1:19">
      <c r="A10" s="3" t="s">
        <v>72</v>
      </c>
      <c r="C10" s="3" t="s">
        <v>497</v>
      </c>
      <c r="D10" s="3" t="s">
        <v>498</v>
      </c>
      <c r="E10" s="13" t="s">
        <v>499</v>
      </c>
      <c r="F10" t="s">
        <v>378</v>
      </c>
      <c r="G10" t="s">
        <v>448</v>
      </c>
      <c r="H10" s="3"/>
      <c r="I10" t="s">
        <v>448</v>
      </c>
      <c r="L10" s="9">
        <v>95087.49</v>
      </c>
      <c r="M10" s="3" t="s">
        <v>115</v>
      </c>
      <c r="N10" s="11" t="s">
        <v>491</v>
      </c>
      <c r="O10" s="8">
        <v>42552</v>
      </c>
      <c r="P10" s="8">
        <v>42916</v>
      </c>
      <c r="Q10" t="s">
        <v>483</v>
      </c>
      <c r="S10">
        <v>84.378</v>
      </c>
    </row>
    <row r="11" spans="1:19">
      <c r="A11" s="3" t="s">
        <v>72</v>
      </c>
      <c r="C11" s="3" t="s">
        <v>497</v>
      </c>
      <c r="D11" s="3" t="s">
        <v>498</v>
      </c>
      <c r="E11" s="13" t="s">
        <v>499</v>
      </c>
      <c r="F11" t="s">
        <v>379</v>
      </c>
      <c r="G11" t="s">
        <v>449</v>
      </c>
      <c r="H11" s="3"/>
      <c r="I11" t="s">
        <v>449</v>
      </c>
      <c r="L11" s="9">
        <v>67748.23</v>
      </c>
      <c r="M11" s="3" t="s">
        <v>115</v>
      </c>
      <c r="N11" s="11" t="s">
        <v>491</v>
      </c>
      <c r="O11" s="8">
        <v>42552</v>
      </c>
      <c r="P11" s="8">
        <v>42916</v>
      </c>
      <c r="Q11" t="s">
        <v>483</v>
      </c>
      <c r="S11">
        <v>84.378</v>
      </c>
    </row>
    <row r="12" spans="1:19">
      <c r="A12" s="3" t="s">
        <v>72</v>
      </c>
      <c r="C12" s="3" t="s">
        <v>497</v>
      </c>
      <c r="D12" s="3" t="s">
        <v>498</v>
      </c>
      <c r="E12" s="13" t="s">
        <v>499</v>
      </c>
      <c r="F12" t="s">
        <v>380</v>
      </c>
      <c r="G12" t="s">
        <v>450</v>
      </c>
      <c r="H12" s="3"/>
      <c r="I12" t="s">
        <v>450</v>
      </c>
      <c r="L12" s="9">
        <v>97609.38</v>
      </c>
      <c r="M12" s="3" t="s">
        <v>115</v>
      </c>
      <c r="N12" s="11" t="s">
        <v>491</v>
      </c>
      <c r="O12" s="8">
        <v>42552</v>
      </c>
      <c r="P12" s="8">
        <v>42916</v>
      </c>
      <c r="Q12" t="s">
        <v>483</v>
      </c>
      <c r="S12">
        <v>84.378</v>
      </c>
    </row>
    <row r="13" spans="1:19">
      <c r="A13" s="3" t="s">
        <v>72</v>
      </c>
      <c r="C13" s="3" t="s">
        <v>497</v>
      </c>
      <c r="D13" s="3" t="s">
        <v>498</v>
      </c>
      <c r="E13" s="13" t="s">
        <v>499</v>
      </c>
      <c r="F13" t="s">
        <v>381</v>
      </c>
      <c r="G13" t="s">
        <v>450</v>
      </c>
      <c r="H13" s="3"/>
      <c r="I13" t="s">
        <v>450</v>
      </c>
      <c r="L13" s="9">
        <v>109258.62</v>
      </c>
      <c r="M13" s="3" t="s">
        <v>115</v>
      </c>
      <c r="N13" s="11" t="s">
        <v>491</v>
      </c>
      <c r="O13" s="8">
        <v>42552</v>
      </c>
      <c r="P13" s="8">
        <v>42916</v>
      </c>
      <c r="Q13" t="s">
        <v>483</v>
      </c>
      <c r="S13">
        <v>84.378</v>
      </c>
    </row>
    <row r="14" spans="1:19">
      <c r="A14" s="3" t="s">
        <v>72</v>
      </c>
      <c r="C14" s="3" t="s">
        <v>497</v>
      </c>
      <c r="D14" s="3" t="s">
        <v>498</v>
      </c>
      <c r="E14" s="13" t="s">
        <v>499</v>
      </c>
      <c r="F14" t="s">
        <v>382</v>
      </c>
      <c r="G14" t="s">
        <v>451</v>
      </c>
      <c r="H14" s="3"/>
      <c r="I14" t="s">
        <v>451</v>
      </c>
      <c r="L14" s="9">
        <v>147991.16</v>
      </c>
      <c r="M14" s="3" t="s">
        <v>115</v>
      </c>
      <c r="N14" s="11" t="s">
        <v>491</v>
      </c>
      <c r="O14" s="8">
        <v>42552</v>
      </c>
      <c r="P14" s="8">
        <v>42916</v>
      </c>
      <c r="Q14" t="s">
        <v>483</v>
      </c>
      <c r="S14">
        <v>84.378</v>
      </c>
    </row>
    <row r="15" spans="1:19" ht="15">
      <c r="A15" s="3" t="s">
        <v>72</v>
      </c>
      <c r="B15" s="2"/>
      <c r="C15" s="3" t="s">
        <v>497</v>
      </c>
      <c r="D15" s="3" t="s">
        <v>498</v>
      </c>
      <c r="E15" s="13" t="s">
        <v>499</v>
      </c>
      <c r="F15" t="s">
        <v>383</v>
      </c>
      <c r="G15" t="s">
        <v>452</v>
      </c>
      <c r="H15" s="3"/>
      <c r="I15" t="s">
        <v>452</v>
      </c>
      <c r="L15" s="9">
        <v>77499.98</v>
      </c>
      <c r="M15" s="3" t="s">
        <v>115</v>
      </c>
      <c r="N15" s="11" t="s">
        <v>491</v>
      </c>
      <c r="O15" s="8">
        <v>42552</v>
      </c>
      <c r="P15" s="8">
        <v>42916</v>
      </c>
      <c r="Q15" t="s">
        <v>483</v>
      </c>
      <c r="S15">
        <v>84.378</v>
      </c>
    </row>
    <row r="16" spans="1:19">
      <c r="A16" s="3" t="s">
        <v>72</v>
      </c>
      <c r="C16" s="3" t="s">
        <v>497</v>
      </c>
      <c r="D16" s="3" t="s">
        <v>498</v>
      </c>
      <c r="E16" s="13" t="s">
        <v>499</v>
      </c>
      <c r="F16" t="s">
        <v>384</v>
      </c>
      <c r="G16" t="s">
        <v>452</v>
      </c>
      <c r="H16" s="3"/>
      <c r="I16" t="s">
        <v>452</v>
      </c>
      <c r="L16" s="9">
        <v>97847.28</v>
      </c>
      <c r="M16" s="3" t="s">
        <v>115</v>
      </c>
      <c r="N16" s="11" t="s">
        <v>491</v>
      </c>
      <c r="O16" s="8">
        <v>42552</v>
      </c>
      <c r="P16" s="8">
        <v>42916</v>
      </c>
      <c r="Q16" t="s">
        <v>483</v>
      </c>
      <c r="S16">
        <v>84.378</v>
      </c>
    </row>
    <row r="17" spans="1:19">
      <c r="A17" s="3" t="s">
        <v>72</v>
      </c>
      <c r="C17" s="3" t="s">
        <v>497</v>
      </c>
      <c r="D17" s="3" t="s">
        <v>498</v>
      </c>
      <c r="E17" s="13" t="s">
        <v>499</v>
      </c>
      <c r="F17" t="s">
        <v>385</v>
      </c>
      <c r="G17" t="s">
        <v>453</v>
      </c>
      <c r="H17" s="3"/>
      <c r="I17" t="s">
        <v>453</v>
      </c>
      <c r="L17" s="9">
        <v>47865.78</v>
      </c>
      <c r="M17" s="3" t="s">
        <v>115</v>
      </c>
      <c r="N17" s="11" t="s">
        <v>491</v>
      </c>
      <c r="O17" s="8">
        <v>42552</v>
      </c>
      <c r="P17" s="8">
        <v>42916</v>
      </c>
      <c r="Q17" t="s">
        <v>483</v>
      </c>
      <c r="S17">
        <v>84.378</v>
      </c>
    </row>
    <row r="18" spans="1:19">
      <c r="A18" s="3" t="s">
        <v>72</v>
      </c>
      <c r="C18" s="3" t="s">
        <v>497</v>
      </c>
      <c r="D18" s="3" t="s">
        <v>498</v>
      </c>
      <c r="E18" s="13" t="s">
        <v>499</v>
      </c>
      <c r="F18" t="s">
        <v>386</v>
      </c>
      <c r="G18" t="s">
        <v>454</v>
      </c>
      <c r="H18" s="3"/>
      <c r="I18" t="s">
        <v>454</v>
      </c>
      <c r="L18" s="9">
        <v>19531.68</v>
      </c>
      <c r="M18" s="3" t="s">
        <v>115</v>
      </c>
      <c r="N18" s="11" t="s">
        <v>491</v>
      </c>
      <c r="O18" s="8">
        <v>42552</v>
      </c>
      <c r="P18" s="8">
        <v>42916</v>
      </c>
      <c r="Q18" t="s">
        <v>483</v>
      </c>
      <c r="S18">
        <v>84.378</v>
      </c>
    </row>
    <row r="19" spans="1:19">
      <c r="A19" s="3" t="s">
        <v>72</v>
      </c>
      <c r="C19" s="3" t="s">
        <v>497</v>
      </c>
      <c r="D19" s="3" t="s">
        <v>498</v>
      </c>
      <c r="E19" s="13" t="s">
        <v>499</v>
      </c>
      <c r="F19" t="s">
        <v>387</v>
      </c>
      <c r="G19" t="s">
        <v>455</v>
      </c>
      <c r="H19" s="3"/>
      <c r="I19" t="s">
        <v>455</v>
      </c>
      <c r="L19" s="9">
        <v>20019.7</v>
      </c>
      <c r="M19" s="3" t="s">
        <v>115</v>
      </c>
      <c r="N19" s="11" t="s">
        <v>491</v>
      </c>
      <c r="O19" s="8">
        <v>42552</v>
      </c>
      <c r="P19" s="8">
        <v>42916</v>
      </c>
      <c r="Q19" t="s">
        <v>483</v>
      </c>
      <c r="S19">
        <v>84.378</v>
      </c>
    </row>
    <row r="20" spans="1:19">
      <c r="A20" s="3" t="s">
        <v>72</v>
      </c>
      <c r="C20" s="3" t="s">
        <v>497</v>
      </c>
      <c r="D20" s="3" t="s">
        <v>498</v>
      </c>
      <c r="E20" s="13" t="s">
        <v>499</v>
      </c>
      <c r="F20" t="s">
        <v>388</v>
      </c>
      <c r="G20" t="s">
        <v>456</v>
      </c>
      <c r="H20" s="3"/>
      <c r="I20" t="s">
        <v>456</v>
      </c>
      <c r="L20" s="9">
        <v>35867.68</v>
      </c>
      <c r="M20" s="3" t="s">
        <v>115</v>
      </c>
      <c r="N20" s="11" t="s">
        <v>491</v>
      </c>
      <c r="O20" s="8">
        <v>42552</v>
      </c>
      <c r="P20" s="8">
        <v>42916</v>
      </c>
      <c r="Q20" t="s">
        <v>483</v>
      </c>
      <c r="S20">
        <v>84.378</v>
      </c>
    </row>
    <row r="21" spans="1:19">
      <c r="A21" s="3" t="s">
        <v>72</v>
      </c>
      <c r="C21" s="3" t="s">
        <v>497</v>
      </c>
      <c r="D21" s="3" t="s">
        <v>498</v>
      </c>
      <c r="E21" s="13" t="s">
        <v>499</v>
      </c>
      <c r="F21" t="s">
        <v>389</v>
      </c>
      <c r="G21" t="s">
        <v>457</v>
      </c>
      <c r="H21" s="3"/>
      <c r="I21" t="s">
        <v>457</v>
      </c>
      <c r="L21" s="9">
        <v>125290.87</v>
      </c>
      <c r="M21" s="3" t="s">
        <v>115</v>
      </c>
      <c r="N21" s="11" t="s">
        <v>491</v>
      </c>
      <c r="O21" s="8">
        <v>42552</v>
      </c>
      <c r="P21" s="8">
        <v>42916</v>
      </c>
      <c r="Q21" t="s">
        <v>483</v>
      </c>
      <c r="S21">
        <v>84.378</v>
      </c>
    </row>
    <row r="22" spans="1:19">
      <c r="A22" s="3" t="s">
        <v>72</v>
      </c>
      <c r="C22" s="3" t="s">
        <v>497</v>
      </c>
      <c r="D22" s="3" t="s">
        <v>498</v>
      </c>
      <c r="E22" s="13" t="s">
        <v>499</v>
      </c>
      <c r="F22" t="s">
        <v>390</v>
      </c>
      <c r="G22" t="s">
        <v>458</v>
      </c>
      <c r="H22" s="3"/>
      <c r="I22" t="s">
        <v>458</v>
      </c>
      <c r="L22" s="9">
        <v>40224.53</v>
      </c>
      <c r="M22" s="3" t="s">
        <v>115</v>
      </c>
      <c r="N22" s="11" t="s">
        <v>491</v>
      </c>
      <c r="O22" s="8">
        <v>42552</v>
      </c>
      <c r="P22" s="8">
        <v>42916</v>
      </c>
      <c r="Q22" t="s">
        <v>483</v>
      </c>
      <c r="S22">
        <v>84.378</v>
      </c>
    </row>
    <row r="23" spans="1:19">
      <c r="A23" s="3" t="s">
        <v>72</v>
      </c>
      <c r="C23" s="3" t="s">
        <v>497</v>
      </c>
      <c r="D23" s="3" t="s">
        <v>498</v>
      </c>
      <c r="E23" s="13" t="s">
        <v>499</v>
      </c>
      <c r="F23" t="s">
        <v>391</v>
      </c>
      <c r="G23" t="s">
        <v>459</v>
      </c>
      <c r="H23" s="3"/>
      <c r="I23" t="s">
        <v>459</v>
      </c>
      <c r="L23" s="9">
        <v>49161.03</v>
      </c>
      <c r="M23" s="3" t="s">
        <v>115</v>
      </c>
      <c r="N23" s="11" t="s">
        <v>491</v>
      </c>
      <c r="O23" s="8">
        <v>42552</v>
      </c>
      <c r="P23" s="8">
        <v>42916</v>
      </c>
      <c r="Q23" t="s">
        <v>483</v>
      </c>
      <c r="S23">
        <v>84.378</v>
      </c>
    </row>
    <row r="24" spans="1:19">
      <c r="A24" s="3" t="s">
        <v>72</v>
      </c>
      <c r="C24" s="3" t="s">
        <v>497</v>
      </c>
      <c r="D24" s="3" t="s">
        <v>498</v>
      </c>
      <c r="E24" s="13" t="s">
        <v>499</v>
      </c>
      <c r="F24" t="s">
        <v>392</v>
      </c>
      <c r="G24" t="s">
        <v>460</v>
      </c>
      <c r="I24" t="s">
        <v>460</v>
      </c>
      <c r="L24" s="9">
        <v>49663.64</v>
      </c>
      <c r="M24" s="3" t="s">
        <v>115</v>
      </c>
      <c r="N24" s="11" t="s">
        <v>491</v>
      </c>
      <c r="O24" s="8">
        <v>42552</v>
      </c>
      <c r="P24" s="8">
        <v>42916</v>
      </c>
      <c r="Q24" t="s">
        <v>483</v>
      </c>
      <c r="S24">
        <v>84.378</v>
      </c>
    </row>
    <row r="25" spans="1:19">
      <c r="A25" s="3" t="s">
        <v>72</v>
      </c>
      <c r="C25" s="3" t="s">
        <v>497</v>
      </c>
      <c r="D25" s="3" t="s">
        <v>498</v>
      </c>
      <c r="E25" s="13" t="s">
        <v>499</v>
      </c>
      <c r="F25" t="s">
        <v>393</v>
      </c>
      <c r="G25" t="s">
        <v>461</v>
      </c>
      <c r="I25" t="s">
        <v>461</v>
      </c>
      <c r="L25" s="9">
        <v>64894.47</v>
      </c>
      <c r="M25" s="3" t="s">
        <v>115</v>
      </c>
      <c r="N25" s="11" t="s">
        <v>491</v>
      </c>
      <c r="O25" s="8">
        <v>42552</v>
      </c>
      <c r="P25" s="8">
        <v>42916</v>
      </c>
      <c r="Q25" t="s">
        <v>483</v>
      </c>
      <c r="S25">
        <v>84.378</v>
      </c>
    </row>
    <row r="26" spans="1:19">
      <c r="A26" s="3" t="s">
        <v>72</v>
      </c>
      <c r="C26" s="3" t="s">
        <v>497</v>
      </c>
      <c r="D26" s="3" t="s">
        <v>498</v>
      </c>
      <c r="E26" s="13" t="s">
        <v>499</v>
      </c>
      <c r="F26" t="s">
        <v>394</v>
      </c>
      <c r="G26" t="s">
        <v>462</v>
      </c>
      <c r="I26" t="s">
        <v>462</v>
      </c>
      <c r="L26" s="9">
        <v>88301.96</v>
      </c>
      <c r="M26" s="3" t="s">
        <v>115</v>
      </c>
      <c r="N26" s="11" t="s">
        <v>491</v>
      </c>
      <c r="O26" s="8">
        <v>42552</v>
      </c>
      <c r="P26" s="8">
        <v>42916</v>
      </c>
      <c r="Q26" t="s">
        <v>483</v>
      </c>
      <c r="S26">
        <v>84.378</v>
      </c>
    </row>
    <row r="27" spans="1:19">
      <c r="A27" s="3" t="s">
        <v>72</v>
      </c>
      <c r="C27" s="3" t="s">
        <v>497</v>
      </c>
      <c r="D27" s="3" t="s">
        <v>498</v>
      </c>
      <c r="E27" s="13" t="s">
        <v>499</v>
      </c>
      <c r="F27" t="s">
        <v>395</v>
      </c>
      <c r="G27" t="s">
        <v>463</v>
      </c>
      <c r="I27" t="s">
        <v>463</v>
      </c>
      <c r="L27" s="9">
        <v>99822.17</v>
      </c>
      <c r="M27" s="3" t="s">
        <v>115</v>
      </c>
      <c r="N27" s="11" t="s">
        <v>491</v>
      </c>
      <c r="O27" s="8">
        <v>42552</v>
      </c>
      <c r="P27" s="8">
        <v>42916</v>
      </c>
      <c r="Q27" t="s">
        <v>483</v>
      </c>
      <c r="S27">
        <v>84.378</v>
      </c>
    </row>
    <row r="28" spans="1:19">
      <c r="A28" s="3" t="s">
        <v>72</v>
      </c>
      <c r="C28" s="3" t="s">
        <v>497</v>
      </c>
      <c r="D28" s="3" t="s">
        <v>498</v>
      </c>
      <c r="E28" s="13" t="s">
        <v>499</v>
      </c>
      <c r="F28" t="s">
        <v>396</v>
      </c>
      <c r="G28" t="s">
        <v>464</v>
      </c>
      <c r="I28" t="s">
        <v>464</v>
      </c>
      <c r="L28" s="9">
        <v>75468.94</v>
      </c>
      <c r="M28" s="3" t="s">
        <v>115</v>
      </c>
      <c r="N28" s="11" t="s">
        <v>491</v>
      </c>
      <c r="O28" s="8">
        <v>42552</v>
      </c>
      <c r="P28" s="8">
        <v>42916</v>
      </c>
      <c r="Q28" t="s">
        <v>483</v>
      </c>
      <c r="S28">
        <v>84.378</v>
      </c>
    </row>
    <row r="29" spans="1:19" ht="15">
      <c r="A29" s="3" t="s">
        <v>72</v>
      </c>
      <c r="B29" s="6"/>
      <c r="C29" s="3" t="s">
        <v>497</v>
      </c>
      <c r="D29" s="3" t="s">
        <v>498</v>
      </c>
      <c r="E29" s="13" t="s">
        <v>499</v>
      </c>
      <c r="F29" t="s">
        <v>397</v>
      </c>
      <c r="G29" t="s">
        <v>465</v>
      </c>
      <c r="H29" s="6"/>
      <c r="I29" t="s">
        <v>465</v>
      </c>
      <c r="L29" s="9">
        <v>27043.55</v>
      </c>
      <c r="M29" s="3" t="s">
        <v>115</v>
      </c>
      <c r="N29" s="11" t="s">
        <v>491</v>
      </c>
      <c r="O29" s="8">
        <v>42552</v>
      </c>
      <c r="P29" s="8">
        <v>42916</v>
      </c>
      <c r="Q29" t="s">
        <v>483</v>
      </c>
      <c r="S29">
        <v>84.378</v>
      </c>
    </row>
    <row r="30" spans="1:19">
      <c r="A30" s="3" t="s">
        <v>72</v>
      </c>
      <c r="C30" s="3" t="s">
        <v>497</v>
      </c>
      <c r="D30" s="3" t="s">
        <v>498</v>
      </c>
      <c r="E30" s="13" t="s">
        <v>499</v>
      </c>
      <c r="F30" t="s">
        <v>398</v>
      </c>
      <c r="G30" t="s">
        <v>450</v>
      </c>
      <c r="I30" t="s">
        <v>450</v>
      </c>
      <c r="L30" s="9">
        <v>11051.22</v>
      </c>
      <c r="M30" s="3" t="s">
        <v>115</v>
      </c>
      <c r="N30" s="11" t="s">
        <v>491</v>
      </c>
      <c r="O30" s="8">
        <v>42552</v>
      </c>
      <c r="P30" s="8">
        <v>42916</v>
      </c>
      <c r="Q30" t="s">
        <v>483</v>
      </c>
      <c r="S30">
        <v>84.378</v>
      </c>
    </row>
    <row r="31" spans="1:19">
      <c r="A31" s="3" t="s">
        <v>72</v>
      </c>
      <c r="C31" s="3" t="s">
        <v>497</v>
      </c>
      <c r="D31" s="3" t="s">
        <v>498</v>
      </c>
      <c r="E31" s="13" t="s">
        <v>499</v>
      </c>
      <c r="F31" t="s">
        <v>399</v>
      </c>
      <c r="G31" t="s">
        <v>450</v>
      </c>
      <c r="I31" t="s">
        <v>450</v>
      </c>
      <c r="L31" s="9">
        <v>5524.61</v>
      </c>
      <c r="M31" s="3" t="s">
        <v>115</v>
      </c>
      <c r="N31" s="11" t="s">
        <v>491</v>
      </c>
      <c r="O31" s="8">
        <v>42552</v>
      </c>
      <c r="P31" s="8">
        <v>42916</v>
      </c>
      <c r="Q31" t="s">
        <v>483</v>
      </c>
      <c r="S31">
        <v>84.378</v>
      </c>
    </row>
    <row r="32" spans="1:19">
      <c r="A32" s="3" t="s">
        <v>72</v>
      </c>
      <c r="C32" s="3" t="s">
        <v>497</v>
      </c>
      <c r="D32" s="3" t="s">
        <v>498</v>
      </c>
      <c r="E32" s="13" t="s">
        <v>499</v>
      </c>
      <c r="F32" t="s">
        <v>400</v>
      </c>
      <c r="G32" t="s">
        <v>466</v>
      </c>
      <c r="I32" t="s">
        <v>466</v>
      </c>
      <c r="L32" s="9">
        <v>6577.58</v>
      </c>
      <c r="M32" s="3" t="s">
        <v>115</v>
      </c>
      <c r="N32" s="11" t="s">
        <v>491</v>
      </c>
      <c r="O32" s="8">
        <v>42552</v>
      </c>
      <c r="P32" s="8">
        <v>42916</v>
      </c>
      <c r="Q32" t="s">
        <v>483</v>
      </c>
      <c r="S32">
        <v>84.378</v>
      </c>
    </row>
    <row r="33" spans="1:19">
      <c r="A33" s="3" t="s">
        <v>72</v>
      </c>
      <c r="C33" s="3" t="s">
        <v>497</v>
      </c>
      <c r="D33" s="3" t="s">
        <v>498</v>
      </c>
      <c r="E33" s="13" t="s">
        <v>499</v>
      </c>
      <c r="F33" t="s">
        <v>401</v>
      </c>
      <c r="G33" t="s">
        <v>451</v>
      </c>
      <c r="I33" t="s">
        <v>451</v>
      </c>
      <c r="L33" s="9">
        <v>18250.66</v>
      </c>
      <c r="M33" s="3" t="s">
        <v>115</v>
      </c>
      <c r="N33" s="11" t="s">
        <v>491</v>
      </c>
      <c r="O33" s="8">
        <v>42552</v>
      </c>
      <c r="P33" s="8">
        <v>42916</v>
      </c>
      <c r="Q33" t="s">
        <v>483</v>
      </c>
      <c r="S33">
        <v>84.378</v>
      </c>
    </row>
    <row r="34" spans="1:19">
      <c r="A34" s="3" t="s">
        <v>72</v>
      </c>
      <c r="C34" s="3" t="s">
        <v>497</v>
      </c>
      <c r="D34" s="3" t="s">
        <v>498</v>
      </c>
      <c r="E34" s="13" t="s">
        <v>499</v>
      </c>
      <c r="F34" t="s">
        <v>402</v>
      </c>
      <c r="G34" t="s">
        <v>452</v>
      </c>
      <c r="I34" t="s">
        <v>452</v>
      </c>
      <c r="L34" s="9">
        <v>4422.04</v>
      </c>
      <c r="M34" s="3" t="s">
        <v>115</v>
      </c>
      <c r="N34" s="11" t="s">
        <v>491</v>
      </c>
      <c r="O34" s="8">
        <v>42552</v>
      </c>
      <c r="P34" s="8">
        <v>42916</v>
      </c>
      <c r="Q34" t="s">
        <v>483</v>
      </c>
      <c r="S34">
        <v>84.378</v>
      </c>
    </row>
    <row r="35" spans="1:19">
      <c r="A35" s="3" t="s">
        <v>72</v>
      </c>
      <c r="C35" s="3" t="s">
        <v>497</v>
      </c>
      <c r="D35" s="3" t="s">
        <v>498</v>
      </c>
      <c r="E35" s="13" t="s">
        <v>499</v>
      </c>
      <c r="F35" t="s">
        <v>403</v>
      </c>
      <c r="G35" t="s">
        <v>452</v>
      </c>
      <c r="I35" t="s">
        <v>452</v>
      </c>
      <c r="L35" s="9">
        <v>11053.32</v>
      </c>
      <c r="M35" s="3" t="s">
        <v>115</v>
      </c>
      <c r="N35" s="11" t="s">
        <v>491</v>
      </c>
      <c r="O35" s="8">
        <v>42552</v>
      </c>
      <c r="P35" s="8">
        <v>42916</v>
      </c>
      <c r="Q35" t="s">
        <v>483</v>
      </c>
      <c r="S35">
        <v>84.378</v>
      </c>
    </row>
    <row r="36" spans="1:19">
      <c r="A36" s="3" t="s">
        <v>72</v>
      </c>
      <c r="C36" s="3" t="s">
        <v>497</v>
      </c>
      <c r="D36" s="3" t="s">
        <v>498</v>
      </c>
      <c r="E36" s="13" t="s">
        <v>499</v>
      </c>
      <c r="F36" t="s">
        <v>404</v>
      </c>
      <c r="G36" t="s">
        <v>455</v>
      </c>
      <c r="I36" t="s">
        <v>455</v>
      </c>
      <c r="L36" s="9">
        <v>16803.32</v>
      </c>
      <c r="M36" s="3" t="s">
        <v>115</v>
      </c>
      <c r="N36" s="11" t="s">
        <v>491</v>
      </c>
      <c r="O36" s="8">
        <v>42552</v>
      </c>
      <c r="P36" s="8">
        <v>42916</v>
      </c>
      <c r="Q36" t="s">
        <v>483</v>
      </c>
      <c r="S36">
        <v>84.378</v>
      </c>
    </row>
    <row r="37" spans="1:19">
      <c r="A37" s="3" t="s">
        <v>72</v>
      </c>
      <c r="C37" s="3" t="s">
        <v>497</v>
      </c>
      <c r="D37" s="3" t="s">
        <v>498</v>
      </c>
      <c r="E37" s="13" t="s">
        <v>499</v>
      </c>
      <c r="F37" t="s">
        <v>405</v>
      </c>
      <c r="G37" t="s">
        <v>457</v>
      </c>
      <c r="I37" t="s">
        <v>457</v>
      </c>
      <c r="L37" s="9">
        <v>22614.62</v>
      </c>
      <c r="M37" s="3" t="s">
        <v>115</v>
      </c>
      <c r="N37" s="11" t="s">
        <v>491</v>
      </c>
      <c r="O37" s="8">
        <v>42552</v>
      </c>
      <c r="P37" s="8">
        <v>42916</v>
      </c>
      <c r="Q37" t="s">
        <v>483</v>
      </c>
      <c r="S37">
        <v>84.378</v>
      </c>
    </row>
    <row r="38" spans="1:19">
      <c r="A38" s="3" t="s">
        <v>72</v>
      </c>
      <c r="C38" s="3" t="s">
        <v>497</v>
      </c>
      <c r="D38" s="3" t="s">
        <v>498</v>
      </c>
      <c r="E38" s="13" t="s">
        <v>499</v>
      </c>
      <c r="F38" t="s">
        <v>406</v>
      </c>
      <c r="G38" t="s">
        <v>461</v>
      </c>
      <c r="I38" t="s">
        <v>461</v>
      </c>
      <c r="L38" s="9">
        <v>9543.34</v>
      </c>
      <c r="M38" s="3" t="s">
        <v>115</v>
      </c>
      <c r="N38" s="11" t="s">
        <v>491</v>
      </c>
      <c r="O38" s="8">
        <v>42552</v>
      </c>
      <c r="P38" s="8">
        <v>42916</v>
      </c>
      <c r="Q38" t="s">
        <v>483</v>
      </c>
      <c r="S38">
        <v>84.378</v>
      </c>
    </row>
    <row r="39" spans="1:19">
      <c r="A39" s="3" t="s">
        <v>72</v>
      </c>
      <c r="C39" s="3" t="s">
        <v>497</v>
      </c>
      <c r="D39" s="3" t="s">
        <v>498</v>
      </c>
      <c r="E39" s="13" t="s">
        <v>499</v>
      </c>
      <c r="F39" t="s">
        <v>407</v>
      </c>
      <c r="G39" t="s">
        <v>462</v>
      </c>
      <c r="I39" t="s">
        <v>462</v>
      </c>
      <c r="L39" s="9">
        <v>19968.84</v>
      </c>
      <c r="M39" s="3" t="s">
        <v>115</v>
      </c>
      <c r="N39" s="11" t="s">
        <v>491</v>
      </c>
      <c r="O39" s="8">
        <v>42552</v>
      </c>
      <c r="P39" s="8">
        <v>42916</v>
      </c>
      <c r="Q39" t="s">
        <v>483</v>
      </c>
      <c r="S39">
        <v>84.378</v>
      </c>
    </row>
    <row r="40" spans="1:19">
      <c r="A40" s="3" t="s">
        <v>72</v>
      </c>
      <c r="C40" s="3" t="s">
        <v>497</v>
      </c>
      <c r="D40" s="3" t="s">
        <v>498</v>
      </c>
      <c r="E40" s="13" t="s">
        <v>499</v>
      </c>
      <c r="F40" t="s">
        <v>408</v>
      </c>
      <c r="G40" t="s">
        <v>443</v>
      </c>
      <c r="I40" t="s">
        <v>443</v>
      </c>
      <c r="L40" s="9">
        <v>16234.54</v>
      </c>
      <c r="M40" s="3" t="s">
        <v>115</v>
      </c>
      <c r="N40" s="11" t="s">
        <v>491</v>
      </c>
      <c r="O40" s="8">
        <v>42552</v>
      </c>
      <c r="P40" s="8">
        <v>42916</v>
      </c>
      <c r="Q40" t="s">
        <v>483</v>
      </c>
      <c r="S40">
        <v>84.378</v>
      </c>
    </row>
    <row r="41" spans="1:19">
      <c r="A41" s="3" t="s">
        <v>72</v>
      </c>
      <c r="C41" s="3" t="s">
        <v>497</v>
      </c>
      <c r="D41" s="3" t="s">
        <v>498</v>
      </c>
      <c r="E41" s="13" t="s">
        <v>499</v>
      </c>
      <c r="F41" t="s">
        <v>409</v>
      </c>
      <c r="G41" t="s">
        <v>467</v>
      </c>
      <c r="I41" t="s">
        <v>467</v>
      </c>
      <c r="L41" s="9">
        <v>16418.189999999999</v>
      </c>
      <c r="M41" s="3" t="s">
        <v>115</v>
      </c>
      <c r="N41" s="11" t="s">
        <v>491</v>
      </c>
      <c r="O41" s="8">
        <v>42552</v>
      </c>
      <c r="P41" s="8">
        <v>42916</v>
      </c>
      <c r="Q41" t="s">
        <v>483</v>
      </c>
      <c r="S41">
        <v>84.378</v>
      </c>
    </row>
    <row r="42" spans="1:19">
      <c r="A42" s="3" t="s">
        <v>72</v>
      </c>
      <c r="C42" s="3" t="s">
        <v>497</v>
      </c>
      <c r="D42" s="3" t="s">
        <v>498</v>
      </c>
      <c r="E42" s="13" t="s">
        <v>499</v>
      </c>
      <c r="F42" t="s">
        <v>410</v>
      </c>
      <c r="G42" t="s">
        <v>448</v>
      </c>
      <c r="I42" t="s">
        <v>448</v>
      </c>
      <c r="L42" s="9">
        <v>9645.75</v>
      </c>
      <c r="M42" s="3" t="s">
        <v>115</v>
      </c>
      <c r="N42" s="11" t="s">
        <v>491</v>
      </c>
      <c r="O42" s="8">
        <v>42552</v>
      </c>
      <c r="P42" s="8">
        <v>42916</v>
      </c>
      <c r="Q42" t="s">
        <v>483</v>
      </c>
      <c r="S42">
        <v>84.378</v>
      </c>
    </row>
    <row r="43" spans="1:19">
      <c r="A43" s="3" t="s">
        <v>72</v>
      </c>
      <c r="C43" s="3" t="s">
        <v>497</v>
      </c>
      <c r="D43" s="3" t="s">
        <v>498</v>
      </c>
      <c r="E43" s="13" t="s">
        <v>499</v>
      </c>
      <c r="F43" t="s">
        <v>411</v>
      </c>
      <c r="G43" t="s">
        <v>465</v>
      </c>
      <c r="I43" t="s">
        <v>465</v>
      </c>
      <c r="L43" s="9">
        <v>5326.13</v>
      </c>
      <c r="M43" s="3" t="s">
        <v>115</v>
      </c>
      <c r="N43" s="11" t="s">
        <v>491</v>
      </c>
      <c r="O43" s="8">
        <v>42552</v>
      </c>
      <c r="P43" s="8">
        <v>42916</v>
      </c>
      <c r="Q43" t="s">
        <v>483</v>
      </c>
      <c r="S43">
        <v>84.378</v>
      </c>
    </row>
    <row r="44" spans="1:19">
      <c r="A44" s="3" t="s">
        <v>72</v>
      </c>
      <c r="C44" s="3" t="s">
        <v>497</v>
      </c>
      <c r="D44" s="3" t="s">
        <v>498</v>
      </c>
      <c r="E44" s="13" t="s">
        <v>499</v>
      </c>
      <c r="F44" t="s">
        <v>412</v>
      </c>
      <c r="G44" t="s">
        <v>460</v>
      </c>
      <c r="I44" t="s">
        <v>460</v>
      </c>
      <c r="L44" s="9">
        <v>19681.97</v>
      </c>
      <c r="M44" s="3" t="s">
        <v>115</v>
      </c>
      <c r="N44" s="11" t="s">
        <v>491</v>
      </c>
      <c r="O44" s="8">
        <v>42552</v>
      </c>
      <c r="P44" s="8">
        <v>42916</v>
      </c>
      <c r="Q44" t="s">
        <v>483</v>
      </c>
      <c r="S44">
        <v>84.378</v>
      </c>
    </row>
    <row r="45" spans="1:19">
      <c r="A45" s="3" t="s">
        <v>72</v>
      </c>
      <c r="C45" s="3" t="s">
        <v>497</v>
      </c>
      <c r="D45" s="3" t="s">
        <v>498</v>
      </c>
      <c r="E45" s="13" t="s">
        <v>499</v>
      </c>
      <c r="F45" t="s">
        <v>413</v>
      </c>
      <c r="G45" t="s">
        <v>454</v>
      </c>
      <c r="I45" t="s">
        <v>454</v>
      </c>
      <c r="L45" s="9">
        <v>6097.11</v>
      </c>
      <c r="M45" s="3" t="s">
        <v>115</v>
      </c>
      <c r="N45" s="11" t="s">
        <v>491</v>
      </c>
      <c r="O45" s="8">
        <v>42552</v>
      </c>
      <c r="P45" s="8">
        <v>42916</v>
      </c>
      <c r="Q45" t="s">
        <v>483</v>
      </c>
      <c r="S45">
        <v>84.378</v>
      </c>
    </row>
    <row r="46" spans="1:19">
      <c r="A46" s="3" t="s">
        <v>72</v>
      </c>
      <c r="C46" s="3" t="s">
        <v>497</v>
      </c>
      <c r="D46" s="3" t="s">
        <v>498</v>
      </c>
      <c r="E46" s="13" t="s">
        <v>499</v>
      </c>
      <c r="F46" t="s">
        <v>414</v>
      </c>
      <c r="G46" t="s">
        <v>463</v>
      </c>
      <c r="I46" t="s">
        <v>463</v>
      </c>
      <c r="L46" s="9">
        <v>11595.49</v>
      </c>
      <c r="M46" s="3" t="s">
        <v>115</v>
      </c>
      <c r="N46" s="11" t="s">
        <v>491</v>
      </c>
      <c r="O46" s="8">
        <v>42552</v>
      </c>
      <c r="P46" s="8">
        <v>42916</v>
      </c>
      <c r="Q46" t="s">
        <v>483</v>
      </c>
      <c r="S46">
        <v>84.378</v>
      </c>
    </row>
    <row r="47" spans="1:19">
      <c r="A47" s="3" t="s">
        <v>72</v>
      </c>
      <c r="C47" s="3" t="s">
        <v>497</v>
      </c>
      <c r="D47" s="3" t="s">
        <v>498</v>
      </c>
      <c r="E47" s="13" t="s">
        <v>499</v>
      </c>
      <c r="F47" t="s">
        <v>415</v>
      </c>
      <c r="G47" t="s">
        <v>453</v>
      </c>
      <c r="I47" t="s">
        <v>453</v>
      </c>
      <c r="L47" s="9">
        <v>9517.7800000000007</v>
      </c>
      <c r="M47" s="3" t="s">
        <v>115</v>
      </c>
      <c r="N47" s="11" t="s">
        <v>491</v>
      </c>
      <c r="O47" s="8">
        <v>42552</v>
      </c>
      <c r="P47" s="8">
        <v>42916</v>
      </c>
      <c r="Q47" t="s">
        <v>483</v>
      </c>
      <c r="S47">
        <v>84.378</v>
      </c>
    </row>
    <row r="48" spans="1:19">
      <c r="A48" s="3" t="s">
        <v>72</v>
      </c>
      <c r="C48" s="3" t="s">
        <v>497</v>
      </c>
      <c r="D48" s="3" t="s">
        <v>498</v>
      </c>
      <c r="E48" s="13" t="s">
        <v>499</v>
      </c>
      <c r="F48" t="s">
        <v>416</v>
      </c>
      <c r="G48" t="s">
        <v>456</v>
      </c>
      <c r="I48" t="s">
        <v>456</v>
      </c>
      <c r="L48" s="9">
        <v>2873</v>
      </c>
      <c r="M48" s="3" t="s">
        <v>115</v>
      </c>
      <c r="N48" s="11" t="s">
        <v>491</v>
      </c>
      <c r="O48" s="8">
        <v>42552</v>
      </c>
      <c r="P48" s="8">
        <v>42916</v>
      </c>
      <c r="Q48" t="s">
        <v>483</v>
      </c>
      <c r="S48">
        <v>84.378</v>
      </c>
    </row>
    <row r="49" spans="1:19">
      <c r="A49" s="3" t="s">
        <v>72</v>
      </c>
      <c r="C49" s="3" t="s">
        <v>497</v>
      </c>
      <c r="D49" s="3" t="s">
        <v>498</v>
      </c>
      <c r="E49" s="13" t="s">
        <v>499</v>
      </c>
      <c r="F49" t="s">
        <v>417</v>
      </c>
      <c r="G49" t="s">
        <v>464</v>
      </c>
      <c r="I49" t="s">
        <v>464</v>
      </c>
      <c r="L49" s="9">
        <v>7489.83</v>
      </c>
      <c r="M49" s="3" t="s">
        <v>115</v>
      </c>
      <c r="N49" s="11" t="s">
        <v>491</v>
      </c>
      <c r="O49" s="8">
        <v>42552</v>
      </c>
      <c r="P49" s="8">
        <v>42916</v>
      </c>
      <c r="Q49" t="s">
        <v>483</v>
      </c>
      <c r="S49">
        <v>84.378</v>
      </c>
    </row>
    <row r="50" spans="1:19">
      <c r="A50" s="3" t="s">
        <v>72</v>
      </c>
      <c r="C50" s="3" t="s">
        <v>497</v>
      </c>
      <c r="D50" s="3" t="s">
        <v>498</v>
      </c>
      <c r="E50" s="13" t="s">
        <v>499</v>
      </c>
      <c r="F50" t="s">
        <v>418</v>
      </c>
      <c r="G50" t="s">
        <v>468</v>
      </c>
      <c r="I50" t="s">
        <v>468</v>
      </c>
      <c r="L50" s="9">
        <v>13900</v>
      </c>
      <c r="M50" s="3" t="s">
        <v>115</v>
      </c>
      <c r="N50" s="11" t="s">
        <v>491</v>
      </c>
      <c r="O50" s="8">
        <v>42552</v>
      </c>
      <c r="P50" s="8">
        <v>42916</v>
      </c>
      <c r="Q50" t="s">
        <v>483</v>
      </c>
      <c r="S50">
        <v>84.378</v>
      </c>
    </row>
    <row r="51" spans="1:19">
      <c r="A51" s="3" t="s">
        <v>72</v>
      </c>
      <c r="C51" s="3" t="s">
        <v>497</v>
      </c>
      <c r="D51" s="3" t="s">
        <v>498</v>
      </c>
      <c r="E51" s="13" t="s">
        <v>499</v>
      </c>
      <c r="F51" t="s">
        <v>419</v>
      </c>
      <c r="G51" t="s">
        <v>452</v>
      </c>
      <c r="I51" t="s">
        <v>452</v>
      </c>
      <c r="L51" s="9">
        <v>2044.51</v>
      </c>
      <c r="M51" s="3" t="s">
        <v>115</v>
      </c>
      <c r="N51" s="11" t="s">
        <v>491</v>
      </c>
      <c r="O51" s="8">
        <v>42552</v>
      </c>
      <c r="P51" s="8">
        <v>42916</v>
      </c>
      <c r="Q51" t="s">
        <v>483</v>
      </c>
      <c r="S51">
        <v>84.378</v>
      </c>
    </row>
    <row r="52" spans="1:19">
      <c r="A52" s="3" t="s">
        <v>72</v>
      </c>
      <c r="C52" s="3" t="s">
        <v>497</v>
      </c>
      <c r="D52" s="3" t="s">
        <v>498</v>
      </c>
      <c r="E52" s="13" t="s">
        <v>499</v>
      </c>
      <c r="F52" t="s">
        <v>420</v>
      </c>
      <c r="G52" t="s">
        <v>454</v>
      </c>
      <c r="I52" t="s">
        <v>454</v>
      </c>
      <c r="L52" s="9">
        <v>3000</v>
      </c>
      <c r="M52" s="3" t="s">
        <v>115</v>
      </c>
      <c r="N52" s="11" t="s">
        <v>491</v>
      </c>
      <c r="O52" s="8">
        <v>42552</v>
      </c>
      <c r="P52" s="8">
        <v>42916</v>
      </c>
      <c r="Q52" t="s">
        <v>483</v>
      </c>
      <c r="S52">
        <v>84.378</v>
      </c>
    </row>
    <row r="53" spans="1:19">
      <c r="A53" s="3" t="s">
        <v>72</v>
      </c>
      <c r="C53" s="3" t="s">
        <v>497</v>
      </c>
      <c r="D53" s="3" t="s">
        <v>498</v>
      </c>
      <c r="E53" s="13" t="s">
        <v>499</v>
      </c>
      <c r="F53" t="s">
        <v>421</v>
      </c>
      <c r="G53" t="s">
        <v>451</v>
      </c>
      <c r="I53" t="s">
        <v>451</v>
      </c>
      <c r="L53" s="9">
        <v>989.75</v>
      </c>
      <c r="M53" s="3" t="s">
        <v>115</v>
      </c>
      <c r="N53" s="11" t="s">
        <v>491</v>
      </c>
      <c r="O53" s="8">
        <v>42552</v>
      </c>
      <c r="P53" s="8">
        <v>42916</v>
      </c>
      <c r="Q53" t="s">
        <v>483</v>
      </c>
      <c r="S53">
        <v>84.378</v>
      </c>
    </row>
    <row r="54" spans="1:19">
      <c r="A54" s="3" t="s">
        <v>72</v>
      </c>
      <c r="C54" s="3" t="s">
        <v>497</v>
      </c>
      <c r="D54" s="3" t="s">
        <v>498</v>
      </c>
      <c r="E54" s="13" t="s">
        <v>499</v>
      </c>
      <c r="F54" t="s">
        <v>422</v>
      </c>
      <c r="G54" t="s">
        <v>469</v>
      </c>
      <c r="I54" t="s">
        <v>469</v>
      </c>
      <c r="L54" s="9">
        <v>17457.37</v>
      </c>
      <c r="M54" s="3" t="s">
        <v>115</v>
      </c>
      <c r="N54" s="11" t="s">
        <v>491</v>
      </c>
      <c r="O54" s="8">
        <v>42552</v>
      </c>
      <c r="P54" s="8">
        <v>42916</v>
      </c>
      <c r="Q54" t="s">
        <v>483</v>
      </c>
      <c r="S54">
        <v>84.378</v>
      </c>
    </row>
    <row r="55" spans="1:19">
      <c r="A55" s="3" t="s">
        <v>72</v>
      </c>
      <c r="C55" s="3" t="s">
        <v>497</v>
      </c>
      <c r="D55" s="3" t="s">
        <v>498</v>
      </c>
      <c r="E55" s="13" t="s">
        <v>499</v>
      </c>
      <c r="F55" t="s">
        <v>423</v>
      </c>
      <c r="G55" t="s">
        <v>445</v>
      </c>
      <c r="I55" t="s">
        <v>445</v>
      </c>
      <c r="L55" s="9">
        <v>206.62</v>
      </c>
      <c r="M55" s="3" t="s">
        <v>115</v>
      </c>
      <c r="N55" s="11" t="s">
        <v>491</v>
      </c>
      <c r="O55" s="8">
        <v>42552</v>
      </c>
      <c r="P55" s="8">
        <v>42916</v>
      </c>
      <c r="Q55" t="s">
        <v>483</v>
      </c>
      <c r="S55">
        <v>84.378</v>
      </c>
    </row>
    <row r="56" spans="1:19">
      <c r="A56" s="3" t="s">
        <v>72</v>
      </c>
      <c r="C56" s="3" t="s">
        <v>497</v>
      </c>
      <c r="D56" s="3" t="s">
        <v>498</v>
      </c>
      <c r="E56" s="13" t="s">
        <v>499</v>
      </c>
      <c r="F56" t="s">
        <v>424</v>
      </c>
      <c r="G56" t="s">
        <v>447</v>
      </c>
      <c r="I56" t="s">
        <v>447</v>
      </c>
      <c r="L56" s="9">
        <v>9472.01</v>
      </c>
      <c r="M56" s="3" t="s">
        <v>115</v>
      </c>
      <c r="N56" s="11" t="s">
        <v>491</v>
      </c>
      <c r="O56" s="8">
        <v>42552</v>
      </c>
      <c r="P56" s="8">
        <v>42916</v>
      </c>
      <c r="Q56" t="s">
        <v>483</v>
      </c>
      <c r="S56">
        <v>84.378</v>
      </c>
    </row>
    <row r="57" spans="1:19">
      <c r="A57" s="3" t="s">
        <v>72</v>
      </c>
      <c r="C57" s="3" t="s">
        <v>497</v>
      </c>
      <c r="D57" s="3" t="s">
        <v>498</v>
      </c>
      <c r="E57" s="13" t="s">
        <v>499</v>
      </c>
      <c r="F57" t="s">
        <v>425</v>
      </c>
      <c r="G57" t="s">
        <v>447</v>
      </c>
      <c r="I57" t="s">
        <v>447</v>
      </c>
      <c r="L57" s="9">
        <v>124095</v>
      </c>
      <c r="M57" s="3" t="s">
        <v>115</v>
      </c>
      <c r="N57" s="11" t="s">
        <v>492</v>
      </c>
      <c r="O57" s="8">
        <v>42552</v>
      </c>
      <c r="P57" s="8">
        <v>42916</v>
      </c>
      <c r="Q57" t="s">
        <v>484</v>
      </c>
      <c r="S57">
        <v>84.048000000000002</v>
      </c>
    </row>
    <row r="58" spans="1:19">
      <c r="A58" s="3" t="s">
        <v>72</v>
      </c>
      <c r="C58" s="3" t="s">
        <v>497</v>
      </c>
      <c r="D58" s="3" t="s">
        <v>498</v>
      </c>
      <c r="E58" s="13" t="s">
        <v>499</v>
      </c>
      <c r="F58" t="s">
        <v>426</v>
      </c>
      <c r="G58" t="s">
        <v>467</v>
      </c>
      <c r="I58" t="s">
        <v>467</v>
      </c>
      <c r="L58" s="9">
        <v>77597.58</v>
      </c>
      <c r="M58" s="3" t="s">
        <v>115</v>
      </c>
      <c r="N58" s="11" t="s">
        <v>492</v>
      </c>
      <c r="O58" s="8">
        <v>42552</v>
      </c>
      <c r="P58" s="8">
        <v>42916</v>
      </c>
      <c r="Q58" t="s">
        <v>484</v>
      </c>
      <c r="S58">
        <v>84.048000000000002</v>
      </c>
    </row>
    <row r="59" spans="1:19">
      <c r="A59" s="3" t="s">
        <v>72</v>
      </c>
      <c r="C59" s="3" t="s">
        <v>497</v>
      </c>
      <c r="D59" s="3" t="s">
        <v>498</v>
      </c>
      <c r="E59" s="13" t="s">
        <v>499</v>
      </c>
      <c r="F59" t="s">
        <v>427</v>
      </c>
      <c r="G59" t="s">
        <v>470</v>
      </c>
      <c r="I59" t="s">
        <v>470</v>
      </c>
      <c r="L59" s="9">
        <f>164839.57+69586.96</f>
        <v>234426.53000000003</v>
      </c>
      <c r="M59" s="3" t="s">
        <v>115</v>
      </c>
      <c r="N59" s="11" t="s">
        <v>492</v>
      </c>
      <c r="O59" s="8">
        <v>42552</v>
      </c>
      <c r="P59" s="8">
        <v>42916</v>
      </c>
      <c r="Q59" t="s">
        <v>484</v>
      </c>
      <c r="S59">
        <v>84.048000000000002</v>
      </c>
    </row>
    <row r="60" spans="1:19">
      <c r="A60" s="3" t="s">
        <v>72</v>
      </c>
      <c r="C60" s="3" t="s">
        <v>497</v>
      </c>
      <c r="D60" s="3" t="s">
        <v>498</v>
      </c>
      <c r="E60" s="13" t="s">
        <v>499</v>
      </c>
      <c r="F60" t="s">
        <v>372</v>
      </c>
      <c r="G60" t="s">
        <v>442</v>
      </c>
      <c r="I60" t="s">
        <v>442</v>
      </c>
      <c r="L60" s="9">
        <f>265031.41+33561.84</f>
        <v>298593.25</v>
      </c>
      <c r="M60" s="3" t="s">
        <v>115</v>
      </c>
      <c r="N60" s="11" t="s">
        <v>492</v>
      </c>
      <c r="O60" s="8">
        <v>42552</v>
      </c>
      <c r="P60" s="8">
        <v>42916</v>
      </c>
      <c r="Q60" t="s">
        <v>484</v>
      </c>
      <c r="S60">
        <v>84.048000000000002</v>
      </c>
    </row>
    <row r="61" spans="1:19">
      <c r="A61" s="3" t="s">
        <v>72</v>
      </c>
      <c r="C61" s="3" t="s">
        <v>497</v>
      </c>
      <c r="D61" s="3" t="s">
        <v>498</v>
      </c>
      <c r="E61" s="13" t="s">
        <v>499</v>
      </c>
      <c r="F61" t="s">
        <v>428</v>
      </c>
      <c r="G61" t="s">
        <v>471</v>
      </c>
      <c r="I61" t="s">
        <v>471</v>
      </c>
      <c r="L61" s="9">
        <f>133546.78+54438</f>
        <v>187984.78</v>
      </c>
      <c r="M61" s="3" t="s">
        <v>115</v>
      </c>
      <c r="N61" s="11" t="s">
        <v>492</v>
      </c>
      <c r="O61" s="8">
        <v>42552</v>
      </c>
      <c r="P61" s="8">
        <v>42916</v>
      </c>
      <c r="Q61" t="s">
        <v>484</v>
      </c>
      <c r="S61">
        <v>84.048000000000002</v>
      </c>
    </row>
    <row r="62" spans="1:19">
      <c r="A62" s="3" t="s">
        <v>72</v>
      </c>
      <c r="C62" s="3" t="s">
        <v>497</v>
      </c>
      <c r="D62" s="3" t="s">
        <v>498</v>
      </c>
      <c r="E62" s="13" t="s">
        <v>499</v>
      </c>
      <c r="F62" t="s">
        <v>429</v>
      </c>
      <c r="G62" t="s">
        <v>443</v>
      </c>
      <c r="I62" t="s">
        <v>443</v>
      </c>
      <c r="L62" s="9">
        <f>307252.93+61031.89</f>
        <v>368284.82</v>
      </c>
      <c r="M62" s="3" t="s">
        <v>115</v>
      </c>
      <c r="N62" s="11" t="s">
        <v>492</v>
      </c>
      <c r="O62" s="8">
        <v>42552</v>
      </c>
      <c r="P62" s="8">
        <v>42916</v>
      </c>
      <c r="Q62" t="s">
        <v>484</v>
      </c>
      <c r="S62">
        <v>84.048000000000002</v>
      </c>
    </row>
    <row r="63" spans="1:19">
      <c r="A63" s="3" t="s">
        <v>72</v>
      </c>
      <c r="C63" s="3" t="s">
        <v>497</v>
      </c>
      <c r="D63" s="3" t="s">
        <v>498</v>
      </c>
      <c r="E63" s="13" t="s">
        <v>499</v>
      </c>
      <c r="F63" t="s">
        <v>430</v>
      </c>
      <c r="G63" t="s">
        <v>469</v>
      </c>
      <c r="I63" t="s">
        <v>469</v>
      </c>
      <c r="L63" s="9">
        <f>31542+14250.18</f>
        <v>45792.18</v>
      </c>
      <c r="M63" s="3" t="s">
        <v>115</v>
      </c>
      <c r="N63" s="11" t="s">
        <v>492</v>
      </c>
      <c r="O63" s="8">
        <v>42552</v>
      </c>
      <c r="P63" s="8">
        <v>42916</v>
      </c>
      <c r="Q63" t="s">
        <v>484</v>
      </c>
      <c r="S63">
        <v>84.048000000000002</v>
      </c>
    </row>
    <row r="64" spans="1:19">
      <c r="A64" s="3" t="s">
        <v>72</v>
      </c>
      <c r="C64" s="3" t="s">
        <v>497</v>
      </c>
      <c r="D64" s="3" t="s">
        <v>498</v>
      </c>
      <c r="E64" s="13" t="s">
        <v>499</v>
      </c>
      <c r="F64" t="s">
        <v>431</v>
      </c>
      <c r="G64" t="s">
        <v>472</v>
      </c>
      <c r="I64" t="s">
        <v>472</v>
      </c>
      <c r="L64" s="9">
        <f>45994.92+46967.02</f>
        <v>92961.94</v>
      </c>
      <c r="M64" s="3" t="s">
        <v>115</v>
      </c>
      <c r="N64" s="11" t="s">
        <v>492</v>
      </c>
      <c r="O64" s="8">
        <v>42552</v>
      </c>
      <c r="P64" s="8">
        <v>42916</v>
      </c>
      <c r="Q64" t="s">
        <v>484</v>
      </c>
      <c r="S64">
        <v>84.048000000000002</v>
      </c>
    </row>
    <row r="65" spans="1:19">
      <c r="A65" s="3" t="s">
        <v>72</v>
      </c>
      <c r="C65" s="3" t="s">
        <v>497</v>
      </c>
      <c r="D65" s="3" t="s">
        <v>498</v>
      </c>
      <c r="E65" s="13" t="s">
        <v>499</v>
      </c>
      <c r="F65" t="s">
        <v>432</v>
      </c>
      <c r="G65" t="s">
        <v>445</v>
      </c>
      <c r="I65" t="s">
        <v>445</v>
      </c>
      <c r="L65" s="9">
        <f>65539.98+59635.32</f>
        <v>125175.29999999999</v>
      </c>
      <c r="M65" s="3" t="s">
        <v>115</v>
      </c>
      <c r="N65" s="11" t="s">
        <v>492</v>
      </c>
      <c r="O65" s="8">
        <v>42552</v>
      </c>
      <c r="P65" s="8">
        <v>42916</v>
      </c>
      <c r="Q65" t="s">
        <v>484</v>
      </c>
      <c r="S65">
        <v>84.048000000000002</v>
      </c>
    </row>
    <row r="66" spans="1:19">
      <c r="A66" s="3" t="s">
        <v>72</v>
      </c>
      <c r="C66" s="3" t="s">
        <v>497</v>
      </c>
      <c r="D66" s="3" t="s">
        <v>498</v>
      </c>
      <c r="E66" s="13" t="s">
        <v>499</v>
      </c>
      <c r="F66" t="s">
        <v>376</v>
      </c>
      <c r="G66" t="s">
        <v>446</v>
      </c>
      <c r="I66" t="s">
        <v>446</v>
      </c>
      <c r="L66" s="9">
        <f>140137.63+32268.55</f>
        <v>172406.18</v>
      </c>
      <c r="M66" s="3" t="s">
        <v>115</v>
      </c>
      <c r="N66" s="11" t="s">
        <v>492</v>
      </c>
      <c r="O66" s="8">
        <v>42552</v>
      </c>
      <c r="P66" s="8">
        <v>42916</v>
      </c>
      <c r="Q66" t="s">
        <v>484</v>
      </c>
      <c r="S66">
        <v>84.048000000000002</v>
      </c>
    </row>
    <row r="67" spans="1:19">
      <c r="A67" s="3" t="s">
        <v>72</v>
      </c>
      <c r="C67" s="3" t="s">
        <v>497</v>
      </c>
      <c r="D67" s="3" t="s">
        <v>498</v>
      </c>
      <c r="E67" s="13" t="s">
        <v>499</v>
      </c>
      <c r="F67" t="s">
        <v>433</v>
      </c>
      <c r="G67" t="s">
        <v>473</v>
      </c>
      <c r="I67" t="s">
        <v>473</v>
      </c>
      <c r="L67" s="9">
        <v>56737.53</v>
      </c>
      <c r="M67" s="3" t="s">
        <v>115</v>
      </c>
      <c r="N67" s="11" t="s">
        <v>492</v>
      </c>
      <c r="O67" s="8">
        <v>42552</v>
      </c>
      <c r="P67" s="8">
        <v>42916</v>
      </c>
      <c r="Q67" t="s">
        <v>484</v>
      </c>
      <c r="S67">
        <v>84.048000000000002</v>
      </c>
    </row>
    <row r="68" spans="1:19">
      <c r="A68" s="3" t="s">
        <v>72</v>
      </c>
      <c r="C68" s="3" t="s">
        <v>497</v>
      </c>
      <c r="D68" s="3" t="s">
        <v>498</v>
      </c>
      <c r="E68" s="13" t="s">
        <v>499</v>
      </c>
      <c r="F68" t="s">
        <v>434</v>
      </c>
      <c r="G68" t="s">
        <v>467</v>
      </c>
      <c r="I68" t="s">
        <v>467</v>
      </c>
      <c r="L68" s="9">
        <v>47722.61</v>
      </c>
      <c r="M68" s="3" t="s">
        <v>115</v>
      </c>
      <c r="N68" s="11" t="s">
        <v>492</v>
      </c>
      <c r="O68" s="8">
        <v>42552</v>
      </c>
      <c r="P68" s="8">
        <v>42916</v>
      </c>
      <c r="Q68" t="s">
        <v>484</v>
      </c>
      <c r="S68">
        <v>84.048000000000002</v>
      </c>
    </row>
    <row r="69" spans="1:19">
      <c r="A69" s="3" t="s">
        <v>72</v>
      </c>
      <c r="C69" s="3" t="s">
        <v>497</v>
      </c>
      <c r="D69" s="3" t="s">
        <v>498</v>
      </c>
      <c r="E69" s="13" t="s">
        <v>499</v>
      </c>
      <c r="F69" t="s">
        <v>435</v>
      </c>
      <c r="G69" t="s">
        <v>447</v>
      </c>
      <c r="I69" t="s">
        <v>447</v>
      </c>
      <c r="L69" s="9">
        <v>36334.49</v>
      </c>
      <c r="M69" s="3" t="s">
        <v>115</v>
      </c>
      <c r="N69" s="11" t="s">
        <v>492</v>
      </c>
      <c r="O69" s="8">
        <v>42552</v>
      </c>
      <c r="P69" s="8">
        <v>42916</v>
      </c>
      <c r="Q69" t="s">
        <v>484</v>
      </c>
      <c r="S69">
        <v>84.048000000000002</v>
      </c>
    </row>
    <row r="70" spans="1:19">
      <c r="A70" s="3" t="s">
        <v>72</v>
      </c>
      <c r="C70" s="3" t="s">
        <v>494</v>
      </c>
      <c r="D70" s="3" t="s">
        <v>495</v>
      </c>
      <c r="E70" s="12" t="s">
        <v>496</v>
      </c>
      <c r="F70" t="s">
        <v>436</v>
      </c>
      <c r="G70" t="s">
        <v>453</v>
      </c>
      <c r="I70" t="s">
        <v>453</v>
      </c>
      <c r="L70" s="9">
        <v>29946</v>
      </c>
      <c r="M70" s="3" t="s">
        <v>115</v>
      </c>
      <c r="N70" s="11" t="s">
        <v>492</v>
      </c>
      <c r="O70" s="8">
        <v>42552</v>
      </c>
      <c r="P70" s="8">
        <v>42916</v>
      </c>
      <c r="Q70" t="s">
        <v>485</v>
      </c>
      <c r="R70" t="s">
        <v>493</v>
      </c>
    </row>
    <row r="71" spans="1:19">
      <c r="A71" s="3" t="s">
        <v>72</v>
      </c>
      <c r="C71" s="3" t="s">
        <v>494</v>
      </c>
      <c r="D71" s="3" t="s">
        <v>495</v>
      </c>
      <c r="E71" s="12" t="s">
        <v>496</v>
      </c>
      <c r="F71" t="s">
        <v>437</v>
      </c>
      <c r="G71" t="s">
        <v>450</v>
      </c>
      <c r="I71" t="s">
        <v>450</v>
      </c>
      <c r="L71" s="9">
        <v>46018</v>
      </c>
      <c r="M71" s="3" t="s">
        <v>113</v>
      </c>
      <c r="N71" s="11" t="s">
        <v>492</v>
      </c>
      <c r="O71" s="8">
        <v>42552</v>
      </c>
      <c r="P71" s="8">
        <v>42916</v>
      </c>
      <c r="Q71" t="s">
        <v>485</v>
      </c>
      <c r="R71" t="s">
        <v>493</v>
      </c>
    </row>
    <row r="72" spans="1:19">
      <c r="A72" s="3" t="s">
        <v>72</v>
      </c>
      <c r="C72" s="3" t="s">
        <v>494</v>
      </c>
      <c r="D72" s="3" t="s">
        <v>495</v>
      </c>
      <c r="E72" s="12" t="s">
        <v>496</v>
      </c>
      <c r="F72" t="s">
        <v>438</v>
      </c>
      <c r="G72" t="s">
        <v>455</v>
      </c>
      <c r="I72" t="s">
        <v>455</v>
      </c>
      <c r="L72" s="9">
        <v>45362</v>
      </c>
      <c r="M72" s="3" t="s">
        <v>113</v>
      </c>
      <c r="N72" s="11" t="s">
        <v>492</v>
      </c>
      <c r="O72" s="8">
        <v>42552</v>
      </c>
      <c r="P72" s="8">
        <v>42916</v>
      </c>
      <c r="Q72" t="s">
        <v>485</v>
      </c>
      <c r="R72" t="s">
        <v>493</v>
      </c>
    </row>
    <row r="73" spans="1:19">
      <c r="A73" s="3" t="s">
        <v>72</v>
      </c>
      <c r="C73" s="3" t="s">
        <v>494</v>
      </c>
      <c r="D73" s="3" t="s">
        <v>495</v>
      </c>
      <c r="E73" s="12" t="s">
        <v>496</v>
      </c>
      <c r="F73" t="s">
        <v>439</v>
      </c>
      <c r="G73" t="s">
        <v>474</v>
      </c>
      <c r="I73" t="s">
        <v>474</v>
      </c>
      <c r="L73" s="9">
        <v>127920</v>
      </c>
      <c r="M73" s="3" t="s">
        <v>113</v>
      </c>
      <c r="N73" s="11" t="s">
        <v>492</v>
      </c>
      <c r="O73" s="8">
        <v>42552</v>
      </c>
      <c r="P73" s="8">
        <v>42916</v>
      </c>
      <c r="Q73" t="s">
        <v>485</v>
      </c>
      <c r="R73" t="s">
        <v>493</v>
      </c>
    </row>
    <row r="74" spans="1:19">
      <c r="A74" s="3" t="s">
        <v>72</v>
      </c>
      <c r="C74" s="3" t="s">
        <v>494</v>
      </c>
      <c r="D74" s="3" t="s">
        <v>495</v>
      </c>
      <c r="E74" s="12" t="s">
        <v>496</v>
      </c>
      <c r="F74" t="s">
        <v>440</v>
      </c>
      <c r="G74" t="s">
        <v>475</v>
      </c>
      <c r="I74" t="s">
        <v>475</v>
      </c>
      <c r="L74" s="9">
        <v>39360</v>
      </c>
      <c r="M74" s="3" t="s">
        <v>113</v>
      </c>
      <c r="N74" s="11" t="s">
        <v>492</v>
      </c>
      <c r="O74" s="8">
        <v>42552</v>
      </c>
      <c r="P74" s="8">
        <v>42916</v>
      </c>
      <c r="Q74" t="s">
        <v>485</v>
      </c>
      <c r="R74" t="s">
        <v>493</v>
      </c>
    </row>
    <row r="75" spans="1:19">
      <c r="A75" s="3" t="s">
        <v>72</v>
      </c>
      <c r="C75" s="3" t="s">
        <v>494</v>
      </c>
      <c r="D75" s="3" t="s">
        <v>495</v>
      </c>
      <c r="E75" s="12" t="s">
        <v>496</v>
      </c>
      <c r="F75" t="s">
        <v>376</v>
      </c>
      <c r="G75" t="s">
        <v>446</v>
      </c>
      <c r="I75" t="s">
        <v>446</v>
      </c>
      <c r="L75" s="9">
        <v>466711</v>
      </c>
      <c r="M75" s="3" t="s">
        <v>113</v>
      </c>
      <c r="N75" s="11" t="s">
        <v>492</v>
      </c>
      <c r="O75" s="8">
        <v>42552</v>
      </c>
      <c r="P75" s="8">
        <v>42916</v>
      </c>
      <c r="Q75" t="s">
        <v>485</v>
      </c>
      <c r="R75" t="s">
        <v>493</v>
      </c>
    </row>
    <row r="76" spans="1:19">
      <c r="A76" s="3" t="s">
        <v>72</v>
      </c>
      <c r="C76" s="3" t="s">
        <v>494</v>
      </c>
      <c r="D76" s="3" t="s">
        <v>495</v>
      </c>
      <c r="E76" s="12" t="s">
        <v>496</v>
      </c>
      <c r="F76" t="s">
        <v>441</v>
      </c>
      <c r="G76" t="s">
        <v>449</v>
      </c>
      <c r="I76" t="s">
        <v>449</v>
      </c>
      <c r="L76" s="9">
        <v>32997</v>
      </c>
      <c r="M76" s="3" t="s">
        <v>113</v>
      </c>
      <c r="N76" s="11" t="s">
        <v>492</v>
      </c>
      <c r="O76" s="8">
        <v>42552</v>
      </c>
      <c r="P76" s="8">
        <v>42916</v>
      </c>
      <c r="Q76" t="s">
        <v>485</v>
      </c>
      <c r="R76" t="s">
        <v>493</v>
      </c>
    </row>
  </sheetData>
  <hyperlinks>
    <hyperlink ref="E4" r:id="rId1"/>
    <hyperlink ref="E70" r:id="rId2"/>
    <hyperlink ref="E71" r:id="rId3"/>
    <hyperlink ref="E72" r:id="rId4"/>
    <hyperlink ref="E73" r:id="rId5"/>
    <hyperlink ref="E74" r:id="rId6"/>
    <hyperlink ref="E75" r:id="rId7"/>
    <hyperlink ref="E76" r:id="rId8"/>
    <hyperlink ref="E2" r:id="rId9"/>
    <hyperlink ref="E3" r:id="rId10"/>
    <hyperlink ref="E5" r:id="rId11"/>
    <hyperlink ref="E6" r:id="rId12"/>
    <hyperlink ref="E7" r:id="rId13"/>
    <hyperlink ref="E8" r:id="rId14"/>
    <hyperlink ref="E9" r:id="rId15"/>
    <hyperlink ref="E10" r:id="rId16"/>
    <hyperlink ref="E11" r:id="rId17"/>
    <hyperlink ref="E12" r:id="rId18"/>
    <hyperlink ref="E13" r:id="rId19"/>
    <hyperlink ref="E14" r:id="rId20"/>
    <hyperlink ref="E15" r:id="rId21"/>
    <hyperlink ref="E16" r:id="rId22"/>
    <hyperlink ref="E17" r:id="rId23"/>
    <hyperlink ref="E18" r:id="rId24"/>
    <hyperlink ref="E19" r:id="rId25"/>
    <hyperlink ref="E20" r:id="rId26"/>
    <hyperlink ref="E21" r:id="rId27"/>
    <hyperlink ref="E22" r:id="rId28"/>
    <hyperlink ref="E23" r:id="rId29"/>
    <hyperlink ref="E24" r:id="rId30"/>
    <hyperlink ref="E25" r:id="rId31"/>
    <hyperlink ref="E26" r:id="rId32"/>
    <hyperlink ref="E27" r:id="rId33"/>
    <hyperlink ref="E28" r:id="rId34"/>
    <hyperlink ref="E29" r:id="rId35"/>
    <hyperlink ref="E30" r:id="rId36"/>
    <hyperlink ref="E31" r:id="rId37"/>
    <hyperlink ref="E32" r:id="rId38"/>
    <hyperlink ref="E33" r:id="rId39"/>
    <hyperlink ref="E34" r:id="rId40"/>
    <hyperlink ref="E35" r:id="rId41"/>
    <hyperlink ref="E36" r:id="rId42"/>
    <hyperlink ref="E37" r:id="rId43"/>
    <hyperlink ref="E38" r:id="rId44"/>
    <hyperlink ref="E39" r:id="rId45"/>
    <hyperlink ref="E40" r:id="rId46"/>
    <hyperlink ref="E41" r:id="rId47"/>
    <hyperlink ref="E42" r:id="rId48"/>
    <hyperlink ref="E43" r:id="rId49"/>
    <hyperlink ref="E44" r:id="rId50"/>
    <hyperlink ref="E45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3" r:id="rId69"/>
    <hyperlink ref="E64" r:id="rId70"/>
    <hyperlink ref="E65" r:id="rId71"/>
    <hyperlink ref="E66" r:id="rId72"/>
    <hyperlink ref="E67" r:id="rId73"/>
    <hyperlink ref="E68" r:id="rId74"/>
    <hyperlink ref="E69" r:id="rId75"/>
  </hyperlinks>
  <pageMargins left="0.7" right="0.7" top="0.75" bottom="0.75" header="0.3" footer="0.3"/>
  <pageSetup orientation="portrait" r:id="rId7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Lists'!$H$1:$H$55</xm:f>
          </x14:formula1>
          <xm:sqref>A2:A76</xm:sqref>
        </x14:dataValidation>
        <x14:dataValidation type="list" allowBlank="1" showInputMessage="1" showErrorMessage="1">
          <x14:formula1>
            <xm:f>'Drop Down Lists'!$A$1:$A$7</xm:f>
          </x14:formula1>
          <xm:sqref>M2:M76</xm:sqref>
        </x14:dataValidation>
        <x14:dataValidation type="list" allowBlank="1" showInputMessage="1" showErrorMessage="1">
          <x14:formula1>
            <xm:f>'Drop Down Lists'!$M$2:$M$57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B1" workbookViewId="0">
      <selection activeCell="H1" sqref="H1"/>
    </sheetView>
  </sheetViews>
  <sheetFormatPr defaultRowHeight="12.75"/>
  <cols>
    <col min="13" max="13" width="9.42578125" bestFit="1" customWidth="1"/>
  </cols>
  <sheetData>
    <row r="1" spans="1:21">
      <c r="A1" t="s">
        <v>113</v>
      </c>
      <c r="H1" t="s">
        <v>58</v>
      </c>
      <c r="M1" s="4" t="s">
        <v>233</v>
      </c>
      <c r="N1" t="s">
        <v>120</v>
      </c>
      <c r="P1" t="s">
        <v>234</v>
      </c>
      <c r="S1" t="s">
        <v>244</v>
      </c>
      <c r="T1" t="s">
        <v>245</v>
      </c>
      <c r="U1" t="s">
        <v>246</v>
      </c>
    </row>
    <row r="2" spans="1:21">
      <c r="A2" t="s">
        <v>114</v>
      </c>
      <c r="F2" t="s">
        <v>9</v>
      </c>
      <c r="H2" t="s">
        <v>59</v>
      </c>
      <c r="M2" s="5" t="s">
        <v>121</v>
      </c>
      <c r="N2">
        <v>18</v>
      </c>
      <c r="P2" t="s">
        <v>122</v>
      </c>
      <c r="S2" t="s">
        <v>247</v>
      </c>
      <c r="T2">
        <v>6</v>
      </c>
      <c r="U2">
        <v>3079525</v>
      </c>
    </row>
    <row r="3" spans="1:21">
      <c r="A3" t="s">
        <v>115</v>
      </c>
      <c r="F3" t="s">
        <v>10</v>
      </c>
      <c r="H3" t="s">
        <v>60</v>
      </c>
      <c r="M3" t="s">
        <v>123</v>
      </c>
      <c r="N3">
        <v>22</v>
      </c>
      <c r="P3" t="s">
        <v>124</v>
      </c>
      <c r="S3" t="s">
        <v>248</v>
      </c>
      <c r="T3">
        <v>18</v>
      </c>
      <c r="U3">
        <v>3043525</v>
      </c>
    </row>
    <row r="4" spans="1:21">
      <c r="A4" t="s">
        <v>116</v>
      </c>
      <c r="F4" t="s">
        <v>12</v>
      </c>
      <c r="H4" t="s">
        <v>61</v>
      </c>
      <c r="M4" t="s">
        <v>125</v>
      </c>
      <c r="N4">
        <v>24</v>
      </c>
      <c r="P4" t="s">
        <v>126</v>
      </c>
      <c r="S4" t="s">
        <v>249</v>
      </c>
      <c r="T4">
        <v>9</v>
      </c>
      <c r="U4">
        <v>3009700</v>
      </c>
    </row>
    <row r="5" spans="1:21">
      <c r="A5" t="s">
        <v>117</v>
      </c>
      <c r="F5" t="s">
        <v>14</v>
      </c>
      <c r="H5" t="s">
        <v>62</v>
      </c>
      <c r="M5" t="s">
        <v>127</v>
      </c>
      <c r="N5">
        <v>43</v>
      </c>
      <c r="P5" t="s">
        <v>128</v>
      </c>
      <c r="S5" t="s">
        <v>250</v>
      </c>
      <c r="T5">
        <v>29</v>
      </c>
      <c r="U5">
        <v>3016525</v>
      </c>
    </row>
    <row r="6" spans="1:21">
      <c r="A6" t="s">
        <v>118</v>
      </c>
      <c r="F6" t="s">
        <v>16</v>
      </c>
      <c r="H6" t="s">
        <v>63</v>
      </c>
      <c r="M6" t="s">
        <v>129</v>
      </c>
      <c r="N6">
        <v>10</v>
      </c>
      <c r="P6" t="s">
        <v>130</v>
      </c>
      <c r="S6" t="s">
        <v>251</v>
      </c>
      <c r="T6">
        <v>42</v>
      </c>
      <c r="U6">
        <v>3023650</v>
      </c>
    </row>
    <row r="7" spans="1:21">
      <c r="A7" t="s">
        <v>119</v>
      </c>
      <c r="F7" t="s">
        <v>18</v>
      </c>
      <c r="H7" t="s">
        <v>64</v>
      </c>
      <c r="M7" t="s">
        <v>131</v>
      </c>
      <c r="N7">
        <v>42</v>
      </c>
      <c r="P7" t="s">
        <v>132</v>
      </c>
      <c r="S7" t="s">
        <v>252</v>
      </c>
      <c r="T7">
        <v>1</v>
      </c>
      <c r="U7">
        <v>3077650</v>
      </c>
    </row>
    <row r="8" spans="1:21">
      <c r="F8" t="s">
        <v>20</v>
      </c>
      <c r="H8" t="s">
        <v>65</v>
      </c>
      <c r="M8" t="s">
        <v>133</v>
      </c>
      <c r="N8">
        <v>2</v>
      </c>
      <c r="P8" t="s">
        <v>134</v>
      </c>
      <c r="S8" t="s">
        <v>253</v>
      </c>
      <c r="T8">
        <v>13</v>
      </c>
      <c r="U8">
        <v>3019300</v>
      </c>
    </row>
    <row r="9" spans="1:21">
      <c r="F9" t="s">
        <v>22</v>
      </c>
      <c r="H9" t="s">
        <v>66</v>
      </c>
      <c r="M9" t="s">
        <v>135</v>
      </c>
      <c r="N9">
        <v>19</v>
      </c>
      <c r="P9" t="s">
        <v>136</v>
      </c>
      <c r="S9" t="s">
        <v>254</v>
      </c>
      <c r="T9">
        <v>1</v>
      </c>
      <c r="U9">
        <v>3011397</v>
      </c>
    </row>
    <row r="10" spans="1:21">
      <c r="F10" t="s">
        <v>24</v>
      </c>
      <c r="H10" t="s">
        <v>67</v>
      </c>
      <c r="M10" t="s">
        <v>137</v>
      </c>
      <c r="N10">
        <v>14</v>
      </c>
      <c r="P10" t="s">
        <v>138</v>
      </c>
      <c r="S10" t="s">
        <v>255</v>
      </c>
      <c r="T10">
        <v>53</v>
      </c>
      <c r="U10">
        <v>3042850</v>
      </c>
    </row>
    <row r="11" spans="1:21">
      <c r="F11" t="s">
        <v>26</v>
      </c>
      <c r="H11" t="s">
        <v>68</v>
      </c>
      <c r="M11" t="s">
        <v>139</v>
      </c>
      <c r="N11">
        <v>37</v>
      </c>
      <c r="P11" t="s">
        <v>140</v>
      </c>
      <c r="S11" t="s">
        <v>256</v>
      </c>
      <c r="T11">
        <v>53</v>
      </c>
      <c r="U11">
        <v>3064975</v>
      </c>
    </row>
    <row r="12" spans="1:21">
      <c r="F12" t="s">
        <v>28</v>
      </c>
      <c r="H12" t="s">
        <v>69</v>
      </c>
      <c r="M12" t="s">
        <v>141</v>
      </c>
      <c r="N12">
        <v>16</v>
      </c>
      <c r="P12" t="s">
        <v>142</v>
      </c>
      <c r="S12" t="s">
        <v>257</v>
      </c>
      <c r="T12">
        <v>29</v>
      </c>
      <c r="U12">
        <v>3027700</v>
      </c>
    </row>
    <row r="13" spans="1:21">
      <c r="F13" t="s">
        <v>30</v>
      </c>
      <c r="H13" t="s">
        <v>70</v>
      </c>
      <c r="M13" t="s">
        <v>143</v>
      </c>
      <c r="N13">
        <v>30</v>
      </c>
      <c r="P13" t="s">
        <v>144</v>
      </c>
      <c r="S13" t="s">
        <v>258</v>
      </c>
      <c r="T13">
        <v>33</v>
      </c>
      <c r="U13">
        <v>3038350</v>
      </c>
    </row>
    <row r="14" spans="1:21">
      <c r="F14" t="s">
        <v>32</v>
      </c>
      <c r="H14" t="s">
        <v>71</v>
      </c>
      <c r="M14" t="s">
        <v>145</v>
      </c>
      <c r="N14">
        <v>39</v>
      </c>
      <c r="P14" t="s">
        <v>146</v>
      </c>
      <c r="S14" t="s">
        <v>259</v>
      </c>
      <c r="T14">
        <v>30</v>
      </c>
      <c r="U14">
        <v>3001675</v>
      </c>
    </row>
    <row r="15" spans="1:21">
      <c r="F15" t="s">
        <v>34</v>
      </c>
      <c r="H15" t="s">
        <v>72</v>
      </c>
      <c r="M15" t="s">
        <v>147</v>
      </c>
      <c r="N15">
        <v>8</v>
      </c>
      <c r="P15" t="s">
        <v>148</v>
      </c>
      <c r="S15" t="s">
        <v>260</v>
      </c>
      <c r="T15">
        <v>13</v>
      </c>
      <c r="U15">
        <v>3033775</v>
      </c>
    </row>
    <row r="16" spans="1:21">
      <c r="F16" t="s">
        <v>36</v>
      </c>
      <c r="H16" t="s">
        <v>73</v>
      </c>
      <c r="M16" t="s">
        <v>149</v>
      </c>
      <c r="N16">
        <v>7</v>
      </c>
      <c r="P16" t="s">
        <v>150</v>
      </c>
      <c r="S16" t="s">
        <v>261</v>
      </c>
      <c r="T16">
        <v>46</v>
      </c>
      <c r="U16">
        <v>3057175</v>
      </c>
    </row>
    <row r="17" spans="6:21">
      <c r="F17" t="s">
        <v>38</v>
      </c>
      <c r="H17" t="s">
        <v>74</v>
      </c>
      <c r="M17" t="s">
        <v>151</v>
      </c>
      <c r="N17">
        <v>6</v>
      </c>
      <c r="P17" t="s">
        <v>152</v>
      </c>
      <c r="S17" t="s">
        <v>262</v>
      </c>
      <c r="T17">
        <v>13</v>
      </c>
      <c r="U17">
        <v>3057700</v>
      </c>
    </row>
    <row r="18" spans="6:21">
      <c r="F18" t="s">
        <v>40</v>
      </c>
      <c r="H18" t="s">
        <v>75</v>
      </c>
      <c r="M18" t="s">
        <v>153</v>
      </c>
      <c r="N18">
        <v>50</v>
      </c>
      <c r="P18" t="s">
        <v>154</v>
      </c>
      <c r="S18" t="s">
        <v>143</v>
      </c>
      <c r="T18">
        <v>28</v>
      </c>
      <c r="U18">
        <v>3019825</v>
      </c>
    </row>
    <row r="19" spans="6:21">
      <c r="F19" t="s">
        <v>42</v>
      </c>
      <c r="H19" t="s">
        <v>76</v>
      </c>
      <c r="M19" t="s">
        <v>155</v>
      </c>
      <c r="N19">
        <v>38</v>
      </c>
      <c r="P19" t="s">
        <v>156</v>
      </c>
      <c r="S19" t="s">
        <v>263</v>
      </c>
      <c r="T19">
        <v>23</v>
      </c>
      <c r="U19">
        <v>3064525</v>
      </c>
    </row>
    <row r="20" spans="6:21">
      <c r="F20" t="s">
        <v>44</v>
      </c>
      <c r="H20" t="s">
        <v>77</v>
      </c>
      <c r="M20" t="s">
        <v>157</v>
      </c>
      <c r="N20">
        <v>53</v>
      </c>
      <c r="P20" t="s">
        <v>158</v>
      </c>
      <c r="S20" t="s">
        <v>264</v>
      </c>
      <c r="T20">
        <v>14</v>
      </c>
      <c r="U20">
        <v>3049525</v>
      </c>
    </row>
    <row r="21" spans="6:21">
      <c r="F21" t="s">
        <v>46</v>
      </c>
      <c r="H21" t="s">
        <v>78</v>
      </c>
      <c r="M21" t="s">
        <v>159</v>
      </c>
      <c r="N21">
        <v>46</v>
      </c>
      <c r="P21" t="s">
        <v>160</v>
      </c>
      <c r="S21" t="s">
        <v>265</v>
      </c>
      <c r="T21">
        <v>39</v>
      </c>
      <c r="U21">
        <v>3003475</v>
      </c>
    </row>
    <row r="22" spans="6:21">
      <c r="F22" t="s">
        <v>48</v>
      </c>
      <c r="H22" t="s">
        <v>79</v>
      </c>
      <c r="M22" t="s">
        <v>161</v>
      </c>
      <c r="N22">
        <v>12</v>
      </c>
      <c r="P22" t="s">
        <v>162</v>
      </c>
      <c r="S22" t="s">
        <v>266</v>
      </c>
      <c r="T22">
        <v>39</v>
      </c>
      <c r="U22">
        <v>3058450</v>
      </c>
    </row>
    <row r="23" spans="6:21">
      <c r="F23" t="s">
        <v>50</v>
      </c>
      <c r="H23" t="s">
        <v>80</v>
      </c>
      <c r="M23" t="s">
        <v>163</v>
      </c>
      <c r="N23">
        <v>51</v>
      </c>
      <c r="P23" t="s">
        <v>164</v>
      </c>
      <c r="S23" t="s">
        <v>267</v>
      </c>
      <c r="T23">
        <v>14</v>
      </c>
      <c r="U23">
        <v>3038950</v>
      </c>
    </row>
    <row r="24" spans="6:21">
      <c r="F24" t="s">
        <v>52</v>
      </c>
      <c r="H24" t="s">
        <v>81</v>
      </c>
      <c r="M24" t="s">
        <v>165</v>
      </c>
      <c r="N24">
        <v>36</v>
      </c>
      <c r="P24" t="s">
        <v>166</v>
      </c>
      <c r="S24" t="s">
        <v>268</v>
      </c>
      <c r="T24">
        <v>13</v>
      </c>
      <c r="U24">
        <v>3071200</v>
      </c>
    </row>
    <row r="25" spans="6:21">
      <c r="F25" t="s">
        <v>54</v>
      </c>
      <c r="H25" t="s">
        <v>82</v>
      </c>
      <c r="M25" t="s">
        <v>167</v>
      </c>
      <c r="N25">
        <v>15</v>
      </c>
      <c r="P25" t="s">
        <v>168</v>
      </c>
      <c r="S25" t="s">
        <v>269</v>
      </c>
      <c r="T25">
        <v>23</v>
      </c>
      <c r="U25">
        <v>3049000</v>
      </c>
    </row>
    <row r="26" spans="6:21">
      <c r="F26" t="s">
        <v>56</v>
      </c>
      <c r="H26" t="s">
        <v>83</v>
      </c>
      <c r="M26" t="s">
        <v>169</v>
      </c>
      <c r="N26">
        <v>5</v>
      </c>
      <c r="P26" t="s">
        <v>170</v>
      </c>
      <c r="S26" t="s">
        <v>270</v>
      </c>
      <c r="T26">
        <v>44</v>
      </c>
      <c r="U26">
        <v>3040000</v>
      </c>
    </row>
    <row r="27" spans="6:21">
      <c r="F27" t="s">
        <v>8</v>
      </c>
      <c r="H27" t="s">
        <v>84</v>
      </c>
      <c r="M27" t="s">
        <v>171</v>
      </c>
      <c r="N27">
        <v>48</v>
      </c>
      <c r="P27" t="s">
        <v>172</v>
      </c>
      <c r="S27" t="s">
        <v>271</v>
      </c>
      <c r="T27">
        <v>46</v>
      </c>
      <c r="U27">
        <v>3021850</v>
      </c>
    </row>
    <row r="28" spans="6:21">
      <c r="F28" t="s">
        <v>11</v>
      </c>
      <c r="H28" t="s">
        <v>85</v>
      </c>
      <c r="M28" t="s">
        <v>173</v>
      </c>
      <c r="N28">
        <v>56</v>
      </c>
      <c r="P28" t="s">
        <v>174</v>
      </c>
      <c r="S28" t="s">
        <v>272</v>
      </c>
      <c r="T28">
        <v>45</v>
      </c>
      <c r="U28">
        <v>3073675</v>
      </c>
    </row>
    <row r="29" spans="6:21">
      <c r="F29" t="s">
        <v>13</v>
      </c>
      <c r="H29" t="s">
        <v>86</v>
      </c>
      <c r="M29" t="s">
        <v>175</v>
      </c>
      <c r="N29">
        <v>25</v>
      </c>
      <c r="P29" t="s">
        <v>176</v>
      </c>
      <c r="S29" t="s">
        <v>273</v>
      </c>
      <c r="T29">
        <v>2</v>
      </c>
      <c r="U29">
        <v>3053200</v>
      </c>
    </row>
    <row r="30" spans="6:21">
      <c r="F30" t="s">
        <v>15</v>
      </c>
      <c r="H30" t="s">
        <v>87</v>
      </c>
      <c r="M30" t="s">
        <v>177</v>
      </c>
      <c r="N30">
        <v>41</v>
      </c>
      <c r="P30" t="s">
        <v>178</v>
      </c>
      <c r="S30" t="s">
        <v>274</v>
      </c>
      <c r="T30">
        <v>8</v>
      </c>
      <c r="U30">
        <v>3051550</v>
      </c>
    </row>
    <row r="31" spans="6:21">
      <c r="F31" t="s">
        <v>17</v>
      </c>
      <c r="H31" t="s">
        <v>88</v>
      </c>
      <c r="M31" t="s">
        <v>179</v>
      </c>
      <c r="N31">
        <v>47</v>
      </c>
      <c r="P31" t="s">
        <v>180</v>
      </c>
      <c r="S31" t="s">
        <v>275</v>
      </c>
      <c r="T31">
        <v>36</v>
      </c>
      <c r="U31">
        <v>3036700</v>
      </c>
    </row>
    <row r="32" spans="6:21">
      <c r="F32" t="s">
        <v>19</v>
      </c>
      <c r="H32" t="s">
        <v>89</v>
      </c>
      <c r="M32" t="s">
        <v>181</v>
      </c>
      <c r="N32">
        <v>54</v>
      </c>
      <c r="P32" t="s">
        <v>182</v>
      </c>
      <c r="S32" t="s">
        <v>276</v>
      </c>
      <c r="T32">
        <v>55</v>
      </c>
      <c r="U32">
        <v>3081100</v>
      </c>
    </row>
    <row r="33" spans="6:21">
      <c r="F33" t="s">
        <v>21</v>
      </c>
      <c r="H33" t="s">
        <v>90</v>
      </c>
      <c r="M33" t="s">
        <v>183</v>
      </c>
      <c r="N33">
        <v>4</v>
      </c>
      <c r="P33" t="s">
        <v>184</v>
      </c>
      <c r="S33" t="s">
        <v>277</v>
      </c>
      <c r="T33">
        <v>8</v>
      </c>
      <c r="U33">
        <v>3032575</v>
      </c>
    </row>
    <row r="34" spans="6:21">
      <c r="F34" t="s">
        <v>23</v>
      </c>
      <c r="H34" t="s">
        <v>91</v>
      </c>
      <c r="M34" t="s">
        <v>185</v>
      </c>
      <c r="N34">
        <v>23</v>
      </c>
      <c r="P34" t="s">
        <v>186</v>
      </c>
      <c r="S34" t="s">
        <v>183</v>
      </c>
      <c r="T34">
        <v>4</v>
      </c>
      <c r="U34">
        <v>3050200</v>
      </c>
    </row>
    <row r="35" spans="6:21">
      <c r="F35" t="s">
        <v>25</v>
      </c>
      <c r="H35" t="s">
        <v>92</v>
      </c>
      <c r="M35" t="s">
        <v>187</v>
      </c>
      <c r="N35">
        <v>49</v>
      </c>
      <c r="P35" t="s">
        <v>188</v>
      </c>
      <c r="S35" t="s">
        <v>278</v>
      </c>
      <c r="T35">
        <v>8</v>
      </c>
      <c r="U35">
        <v>3043375</v>
      </c>
    </row>
    <row r="36" spans="6:21">
      <c r="F36" t="s">
        <v>27</v>
      </c>
      <c r="H36" t="s">
        <v>93</v>
      </c>
      <c r="M36" t="s">
        <v>189</v>
      </c>
      <c r="N36">
        <v>55</v>
      </c>
      <c r="P36" t="s">
        <v>190</v>
      </c>
      <c r="S36" t="s">
        <v>279</v>
      </c>
      <c r="T36">
        <v>54</v>
      </c>
      <c r="U36">
        <v>3000700</v>
      </c>
    </row>
    <row r="37" spans="6:21">
      <c r="F37" t="s">
        <v>29</v>
      </c>
      <c r="H37" t="s">
        <v>94</v>
      </c>
      <c r="M37" t="s">
        <v>191</v>
      </c>
      <c r="N37">
        <v>11</v>
      </c>
      <c r="P37" t="s">
        <v>192</v>
      </c>
      <c r="S37" t="s">
        <v>229</v>
      </c>
      <c r="T37">
        <v>52</v>
      </c>
      <c r="U37">
        <v>3080350</v>
      </c>
    </row>
    <row r="38" spans="6:21">
      <c r="F38" t="s">
        <v>31</v>
      </c>
      <c r="H38" t="s">
        <v>95</v>
      </c>
      <c r="M38" t="s">
        <v>193</v>
      </c>
      <c r="N38">
        <v>26</v>
      </c>
      <c r="P38" t="s">
        <v>194</v>
      </c>
      <c r="S38" t="s">
        <v>280</v>
      </c>
      <c r="T38">
        <v>36</v>
      </c>
      <c r="U38">
        <v>3070675</v>
      </c>
    </row>
    <row r="39" spans="6:21">
      <c r="F39" t="s">
        <v>33</v>
      </c>
      <c r="H39" t="s">
        <v>96</v>
      </c>
      <c r="M39" t="s">
        <v>195</v>
      </c>
      <c r="N39">
        <v>9</v>
      </c>
      <c r="P39" t="s">
        <v>196</v>
      </c>
      <c r="S39" t="s">
        <v>281</v>
      </c>
      <c r="T39">
        <v>16</v>
      </c>
      <c r="U39">
        <v>3031450</v>
      </c>
    </row>
    <row r="40" spans="6:21">
      <c r="F40" t="s">
        <v>35</v>
      </c>
      <c r="H40" t="s">
        <v>97</v>
      </c>
      <c r="M40" t="s">
        <v>197</v>
      </c>
      <c r="N40">
        <v>28</v>
      </c>
      <c r="P40" t="s">
        <v>198</v>
      </c>
      <c r="S40" t="s">
        <v>133</v>
      </c>
      <c r="T40">
        <v>2</v>
      </c>
      <c r="U40">
        <v>3012775</v>
      </c>
    </row>
    <row r="41" spans="6:21">
      <c r="F41" t="s">
        <v>37</v>
      </c>
      <c r="H41" t="s">
        <v>98</v>
      </c>
      <c r="M41" t="s">
        <v>199</v>
      </c>
      <c r="N41">
        <v>45</v>
      </c>
      <c r="P41" t="s">
        <v>200</v>
      </c>
      <c r="S41" t="s">
        <v>282</v>
      </c>
      <c r="T41">
        <v>54</v>
      </c>
      <c r="U41">
        <v>3072625</v>
      </c>
    </row>
    <row r="42" spans="6:21">
      <c r="F42" t="s">
        <v>39</v>
      </c>
      <c r="H42" t="s">
        <v>99</v>
      </c>
      <c r="M42" t="s">
        <v>201</v>
      </c>
      <c r="N42">
        <v>13</v>
      </c>
      <c r="P42" t="s">
        <v>202</v>
      </c>
      <c r="S42" t="s">
        <v>283</v>
      </c>
      <c r="T42">
        <v>8</v>
      </c>
      <c r="U42">
        <v>3020425</v>
      </c>
    </row>
    <row r="43" spans="6:21">
      <c r="F43" t="s">
        <v>41</v>
      </c>
      <c r="H43" t="s">
        <v>100</v>
      </c>
      <c r="M43" t="s">
        <v>203</v>
      </c>
      <c r="N43">
        <v>27</v>
      </c>
      <c r="P43" t="s">
        <v>204</v>
      </c>
      <c r="S43" t="s">
        <v>284</v>
      </c>
      <c r="T43">
        <v>50</v>
      </c>
      <c r="U43">
        <v>3039925</v>
      </c>
    </row>
    <row r="44" spans="6:21">
      <c r="F44" t="s">
        <v>43</v>
      </c>
      <c r="H44" t="s">
        <v>101</v>
      </c>
      <c r="M44" t="s">
        <v>205</v>
      </c>
      <c r="N44">
        <v>17</v>
      </c>
      <c r="P44" t="s">
        <v>206</v>
      </c>
      <c r="S44" t="s">
        <v>285</v>
      </c>
      <c r="T44">
        <v>2</v>
      </c>
      <c r="U44">
        <v>3005275</v>
      </c>
    </row>
    <row r="45" spans="6:21">
      <c r="F45" t="s">
        <v>45</v>
      </c>
      <c r="H45" t="s">
        <v>102</v>
      </c>
      <c r="M45" t="s">
        <v>207</v>
      </c>
      <c r="N45">
        <v>29</v>
      </c>
      <c r="P45" t="s">
        <v>208</v>
      </c>
      <c r="S45" t="s">
        <v>286</v>
      </c>
      <c r="T45">
        <v>15</v>
      </c>
      <c r="U45">
        <v>3065275</v>
      </c>
    </row>
    <row r="46" spans="6:21">
      <c r="F46" t="s">
        <v>47</v>
      </c>
      <c r="H46" t="s">
        <v>103</v>
      </c>
      <c r="M46" t="s">
        <v>209</v>
      </c>
      <c r="N46">
        <v>35</v>
      </c>
      <c r="P46" t="s">
        <v>210</v>
      </c>
      <c r="S46" t="s">
        <v>287</v>
      </c>
      <c r="T46">
        <v>41</v>
      </c>
      <c r="U46">
        <v>3014950</v>
      </c>
    </row>
    <row r="47" spans="6:21">
      <c r="F47" t="s">
        <v>49</v>
      </c>
      <c r="H47" t="s">
        <v>104</v>
      </c>
      <c r="M47" t="s">
        <v>211</v>
      </c>
      <c r="N47">
        <v>34</v>
      </c>
      <c r="P47" t="s">
        <v>212</v>
      </c>
      <c r="S47" t="s">
        <v>288</v>
      </c>
      <c r="T47">
        <v>2</v>
      </c>
      <c r="U47">
        <v>3032800</v>
      </c>
    </row>
    <row r="48" spans="6:21">
      <c r="F48" t="s">
        <v>51</v>
      </c>
      <c r="H48" t="s">
        <v>105</v>
      </c>
      <c r="M48" t="s">
        <v>213</v>
      </c>
      <c r="N48">
        <v>1</v>
      </c>
      <c r="P48" t="s">
        <v>214</v>
      </c>
      <c r="S48" t="s">
        <v>289</v>
      </c>
      <c r="T48">
        <v>8</v>
      </c>
      <c r="U48">
        <v>3081025</v>
      </c>
    </row>
    <row r="49" spans="6:21">
      <c r="F49" t="s">
        <v>53</v>
      </c>
      <c r="H49" t="s">
        <v>106</v>
      </c>
      <c r="M49" t="s">
        <v>215</v>
      </c>
      <c r="N49">
        <v>32</v>
      </c>
      <c r="P49" t="s">
        <v>216</v>
      </c>
      <c r="S49" t="s">
        <v>290</v>
      </c>
      <c r="T49">
        <v>35</v>
      </c>
      <c r="U49">
        <v>3058150</v>
      </c>
    </row>
    <row r="50" spans="6:21">
      <c r="F50" t="s">
        <v>55</v>
      </c>
      <c r="H50" t="s">
        <v>107</v>
      </c>
      <c r="M50" t="s">
        <v>217</v>
      </c>
      <c r="N50">
        <v>40</v>
      </c>
      <c r="P50" t="s">
        <v>218</v>
      </c>
      <c r="S50" t="s">
        <v>291</v>
      </c>
      <c r="T50">
        <v>19</v>
      </c>
      <c r="U50">
        <v>3030400</v>
      </c>
    </row>
    <row r="51" spans="6:21">
      <c r="F51" t="s">
        <v>57</v>
      </c>
      <c r="H51" t="s">
        <v>108</v>
      </c>
      <c r="M51" t="s">
        <v>219</v>
      </c>
      <c r="N51">
        <v>31</v>
      </c>
      <c r="P51" t="s">
        <v>220</v>
      </c>
      <c r="S51" t="s">
        <v>292</v>
      </c>
      <c r="T51">
        <v>15</v>
      </c>
      <c r="U51">
        <v>3064150</v>
      </c>
    </row>
    <row r="52" spans="6:21">
      <c r="H52" t="s">
        <v>109</v>
      </c>
      <c r="M52" t="s">
        <v>221</v>
      </c>
      <c r="N52">
        <v>21</v>
      </c>
      <c r="P52" t="s">
        <v>222</v>
      </c>
      <c r="S52" t="s">
        <v>293</v>
      </c>
      <c r="T52">
        <v>31</v>
      </c>
      <c r="U52">
        <v>3025225</v>
      </c>
    </row>
    <row r="53" spans="6:21">
      <c r="H53" t="s">
        <v>110</v>
      </c>
      <c r="M53" t="s">
        <v>223</v>
      </c>
      <c r="N53">
        <v>33</v>
      </c>
      <c r="P53" t="s">
        <v>224</v>
      </c>
      <c r="S53" t="s">
        <v>294</v>
      </c>
      <c r="T53">
        <v>35</v>
      </c>
      <c r="U53">
        <v>3037825</v>
      </c>
    </row>
    <row r="54" spans="6:21">
      <c r="H54" t="s">
        <v>111</v>
      </c>
      <c r="M54" t="s">
        <v>225</v>
      </c>
      <c r="N54">
        <v>20</v>
      </c>
      <c r="P54" t="s">
        <v>226</v>
      </c>
      <c r="S54" t="s">
        <v>295</v>
      </c>
      <c r="T54">
        <v>16</v>
      </c>
      <c r="U54">
        <v>3062275</v>
      </c>
    </row>
    <row r="55" spans="6:21">
      <c r="H55" t="s">
        <v>112</v>
      </c>
      <c r="M55" t="s">
        <v>227</v>
      </c>
      <c r="N55">
        <v>44</v>
      </c>
      <c r="P55" t="s">
        <v>228</v>
      </c>
      <c r="S55" t="s">
        <v>296</v>
      </c>
      <c r="T55">
        <v>35</v>
      </c>
      <c r="U55">
        <v>3073825</v>
      </c>
    </row>
    <row r="56" spans="6:21">
      <c r="M56" t="s">
        <v>229</v>
      </c>
      <c r="N56">
        <v>52</v>
      </c>
      <c r="P56" t="s">
        <v>230</v>
      </c>
      <c r="S56" t="s">
        <v>297</v>
      </c>
      <c r="T56">
        <v>15</v>
      </c>
      <c r="U56">
        <v>3058750</v>
      </c>
    </row>
    <row r="57" spans="6:21">
      <c r="M57" t="s">
        <v>231</v>
      </c>
      <c r="N57">
        <v>3</v>
      </c>
      <c r="P57" t="s">
        <v>232</v>
      </c>
      <c r="S57" t="s">
        <v>298</v>
      </c>
      <c r="T57">
        <v>19</v>
      </c>
      <c r="U57">
        <v>3028000</v>
      </c>
    </row>
    <row r="58" spans="6:21">
      <c r="S58" t="s">
        <v>299</v>
      </c>
      <c r="T58">
        <v>27</v>
      </c>
      <c r="U58">
        <v>3067900</v>
      </c>
    </row>
    <row r="59" spans="6:21">
      <c r="S59" t="s">
        <v>300</v>
      </c>
      <c r="T59">
        <v>31</v>
      </c>
      <c r="U59">
        <v>3014650</v>
      </c>
    </row>
    <row r="60" spans="6:21">
      <c r="S60" t="s">
        <v>301</v>
      </c>
      <c r="T60">
        <v>31</v>
      </c>
      <c r="U60">
        <v>3022600</v>
      </c>
    </row>
    <row r="61" spans="6:21">
      <c r="S61" t="s">
        <v>302</v>
      </c>
      <c r="T61">
        <v>27</v>
      </c>
      <c r="U61">
        <v>3025300</v>
      </c>
    </row>
    <row r="62" spans="6:21">
      <c r="S62" t="s">
        <v>303</v>
      </c>
      <c r="T62">
        <v>20</v>
      </c>
      <c r="U62">
        <v>3028450</v>
      </c>
    </row>
    <row r="63" spans="6:21">
      <c r="S63" t="s">
        <v>304</v>
      </c>
      <c r="T63">
        <v>17</v>
      </c>
      <c r="U63">
        <v>3081475</v>
      </c>
    </row>
    <row r="64" spans="6:21">
      <c r="S64" t="s">
        <v>305</v>
      </c>
      <c r="T64">
        <v>20</v>
      </c>
      <c r="U64">
        <v>3052900</v>
      </c>
    </row>
    <row r="65" spans="19:21">
      <c r="S65" t="s">
        <v>306</v>
      </c>
      <c r="T65">
        <v>19</v>
      </c>
      <c r="U65">
        <v>3006250</v>
      </c>
    </row>
    <row r="66" spans="19:21">
      <c r="S66" t="s">
        <v>307</v>
      </c>
      <c r="T66">
        <v>17</v>
      </c>
      <c r="U66">
        <v>3058975</v>
      </c>
    </row>
    <row r="67" spans="19:21">
      <c r="S67" t="s">
        <v>308</v>
      </c>
      <c r="T67">
        <v>26</v>
      </c>
      <c r="U67">
        <v>3017275</v>
      </c>
    </row>
    <row r="68" spans="19:21">
      <c r="S68" t="s">
        <v>309</v>
      </c>
      <c r="T68">
        <v>17</v>
      </c>
      <c r="U68">
        <v>3010000</v>
      </c>
    </row>
    <row r="69" spans="19:21">
      <c r="S69" t="s">
        <v>310</v>
      </c>
      <c r="T69">
        <v>20</v>
      </c>
      <c r="U69">
        <v>3031075</v>
      </c>
    </row>
    <row r="70" spans="19:21">
      <c r="S70" t="s">
        <v>311</v>
      </c>
      <c r="T70">
        <v>17</v>
      </c>
      <c r="U70">
        <v>3018475</v>
      </c>
    </row>
    <row r="71" spans="19:21">
      <c r="S71" t="s">
        <v>312</v>
      </c>
      <c r="T71">
        <v>17</v>
      </c>
      <c r="U71">
        <v>3003400</v>
      </c>
    </row>
    <row r="72" spans="19:21">
      <c r="S72" t="s">
        <v>313</v>
      </c>
      <c r="T72">
        <v>7</v>
      </c>
      <c r="U72">
        <v>3040075</v>
      </c>
    </row>
    <row r="73" spans="19:21">
      <c r="S73" t="s">
        <v>314</v>
      </c>
      <c r="T73">
        <v>26</v>
      </c>
      <c r="U73">
        <v>3076225</v>
      </c>
    </row>
    <row r="74" spans="19:21">
      <c r="S74" t="s">
        <v>315</v>
      </c>
      <c r="T74">
        <v>17</v>
      </c>
      <c r="U74">
        <v>3029500</v>
      </c>
    </row>
    <row r="75" spans="19:21">
      <c r="S75" t="s">
        <v>316</v>
      </c>
      <c r="T75">
        <v>7</v>
      </c>
      <c r="U75">
        <v>3016600</v>
      </c>
    </row>
    <row r="76" spans="19:21">
      <c r="S76" t="s">
        <v>317</v>
      </c>
      <c r="T76">
        <v>11</v>
      </c>
      <c r="U76">
        <v>3065050</v>
      </c>
    </row>
    <row r="77" spans="19:21">
      <c r="S77" t="s">
        <v>318</v>
      </c>
      <c r="T77">
        <v>56</v>
      </c>
      <c r="U77">
        <v>3043450</v>
      </c>
    </row>
    <row r="78" spans="19:21">
      <c r="S78" t="s">
        <v>319</v>
      </c>
      <c r="T78">
        <v>12</v>
      </c>
      <c r="U78">
        <v>3036400</v>
      </c>
    </row>
    <row r="79" spans="19:21">
      <c r="S79" t="s">
        <v>320</v>
      </c>
      <c r="T79">
        <v>21</v>
      </c>
      <c r="U79">
        <v>3067450</v>
      </c>
    </row>
    <row r="80" spans="19:21">
      <c r="S80" t="s">
        <v>321</v>
      </c>
      <c r="T80">
        <v>38</v>
      </c>
      <c r="U80">
        <v>3010375</v>
      </c>
    </row>
    <row r="81" spans="19:21">
      <c r="S81" t="s">
        <v>322</v>
      </c>
      <c r="T81">
        <v>34</v>
      </c>
      <c r="U81">
        <v>3048775</v>
      </c>
    </row>
    <row r="82" spans="19:21">
      <c r="S82" t="s">
        <v>323</v>
      </c>
      <c r="T82">
        <v>56</v>
      </c>
      <c r="U82">
        <v>3075025</v>
      </c>
    </row>
    <row r="83" spans="19:21">
      <c r="S83" t="s">
        <v>324</v>
      </c>
      <c r="T83">
        <v>38</v>
      </c>
      <c r="U83">
        <v>3018775</v>
      </c>
    </row>
    <row r="84" spans="19:21">
      <c r="S84" t="s">
        <v>325</v>
      </c>
      <c r="T84">
        <v>21</v>
      </c>
      <c r="U84">
        <v>3040525</v>
      </c>
    </row>
    <row r="85" spans="19:21">
      <c r="S85" t="s">
        <v>326</v>
      </c>
      <c r="T85">
        <v>37</v>
      </c>
      <c r="U85">
        <v>3066925</v>
      </c>
    </row>
    <row r="86" spans="19:21">
      <c r="S86" t="s">
        <v>327</v>
      </c>
      <c r="T86">
        <v>37</v>
      </c>
      <c r="U86">
        <v>3026800</v>
      </c>
    </row>
    <row r="87" spans="19:21">
      <c r="S87" t="s">
        <v>328</v>
      </c>
      <c r="T87">
        <v>34</v>
      </c>
      <c r="U87">
        <v>3058375</v>
      </c>
    </row>
    <row r="88" spans="19:21">
      <c r="S88" t="s">
        <v>329</v>
      </c>
      <c r="T88">
        <v>20</v>
      </c>
      <c r="U88">
        <v>3055525</v>
      </c>
    </row>
    <row r="89" spans="19:21">
      <c r="S89" t="s">
        <v>330</v>
      </c>
      <c r="T89">
        <v>21</v>
      </c>
      <c r="U89">
        <v>3072175</v>
      </c>
    </row>
    <row r="90" spans="19:21">
      <c r="S90" t="s">
        <v>331</v>
      </c>
      <c r="T90">
        <v>34</v>
      </c>
      <c r="U90">
        <v>3056050</v>
      </c>
    </row>
    <row r="91" spans="19:21">
      <c r="S91" t="s">
        <v>332</v>
      </c>
      <c r="T91">
        <v>34</v>
      </c>
      <c r="U91">
        <v>3078925</v>
      </c>
    </row>
    <row r="92" spans="19:21">
      <c r="S92" t="s">
        <v>333</v>
      </c>
      <c r="T92">
        <v>56</v>
      </c>
      <c r="U92">
        <v>3024850</v>
      </c>
    </row>
    <row r="93" spans="19:21">
      <c r="S93" t="s">
        <v>334</v>
      </c>
      <c r="T93">
        <v>56</v>
      </c>
      <c r="U93">
        <v>3062200</v>
      </c>
    </row>
    <row r="94" spans="19:21">
      <c r="S94" t="s">
        <v>335</v>
      </c>
      <c r="T94">
        <v>48</v>
      </c>
      <c r="U94">
        <v>3014200</v>
      </c>
    </row>
    <row r="95" spans="19:21">
      <c r="S95" t="s">
        <v>336</v>
      </c>
      <c r="T95">
        <v>3</v>
      </c>
      <c r="U95">
        <v>3009775</v>
      </c>
    </row>
    <row r="96" spans="19:21">
      <c r="S96" t="s">
        <v>337</v>
      </c>
      <c r="T96">
        <v>10</v>
      </c>
      <c r="U96">
        <v>3004300</v>
      </c>
    </row>
    <row r="97" spans="19:21">
      <c r="S97" t="s">
        <v>338</v>
      </c>
      <c r="T97">
        <v>3</v>
      </c>
      <c r="U97">
        <v>3006550</v>
      </c>
    </row>
    <row r="98" spans="19:21">
      <c r="S98" t="s">
        <v>339</v>
      </c>
      <c r="T98">
        <v>10</v>
      </c>
      <c r="U98">
        <v>3009475</v>
      </c>
    </row>
    <row r="99" spans="19:21">
      <c r="S99" t="s">
        <v>340</v>
      </c>
      <c r="T99">
        <v>24</v>
      </c>
      <c r="U99">
        <v>3014575</v>
      </c>
    </row>
    <row r="100" spans="19:21">
      <c r="S100" t="s">
        <v>341</v>
      </c>
      <c r="T100">
        <v>32</v>
      </c>
      <c r="U100">
        <v>3016825</v>
      </c>
    </row>
    <row r="101" spans="19:21">
      <c r="S101" t="s">
        <v>342</v>
      </c>
      <c r="T101">
        <v>11</v>
      </c>
      <c r="U101">
        <v>3021025</v>
      </c>
    </row>
    <row r="102" spans="19:21">
      <c r="S102" t="s">
        <v>343</v>
      </c>
      <c r="T102">
        <v>10</v>
      </c>
      <c r="U102">
        <v>3029575</v>
      </c>
    </row>
    <row r="103" spans="19:21">
      <c r="S103" t="s">
        <v>344</v>
      </c>
      <c r="T103">
        <v>24</v>
      </c>
      <c r="U103">
        <v>3034375</v>
      </c>
    </row>
    <row r="104" spans="19:21">
      <c r="S104" t="s">
        <v>345</v>
      </c>
      <c r="T104">
        <v>12</v>
      </c>
      <c r="U104">
        <v>3035050</v>
      </c>
    </row>
    <row r="105" spans="19:21">
      <c r="S105" t="s">
        <v>346</v>
      </c>
      <c r="T105">
        <v>10</v>
      </c>
      <c r="U105">
        <v>3039700</v>
      </c>
    </row>
    <row r="106" spans="19:21">
      <c r="S106" t="s">
        <v>347</v>
      </c>
      <c r="T106">
        <v>3</v>
      </c>
      <c r="U106">
        <v>3042700</v>
      </c>
    </row>
    <row r="107" spans="19:21">
      <c r="S107" t="s">
        <v>348</v>
      </c>
      <c r="T107">
        <v>22</v>
      </c>
      <c r="U107">
        <v>3044275</v>
      </c>
    </row>
    <row r="108" spans="19:21">
      <c r="S108" t="s">
        <v>349</v>
      </c>
      <c r="T108">
        <v>11</v>
      </c>
      <c r="U108">
        <v>3047425</v>
      </c>
    </row>
    <row r="109" spans="19:21">
      <c r="S109" t="s">
        <v>350</v>
      </c>
      <c r="T109">
        <v>10</v>
      </c>
      <c r="U109">
        <v>3061525</v>
      </c>
    </row>
    <row r="110" spans="19:21">
      <c r="S110" t="s">
        <v>351</v>
      </c>
      <c r="T110">
        <v>6</v>
      </c>
      <c r="U110">
        <v>3004975</v>
      </c>
    </row>
    <row r="111" spans="19:21">
      <c r="S111" t="s">
        <v>352</v>
      </c>
      <c r="T111">
        <v>40</v>
      </c>
      <c r="U111">
        <v>3006475</v>
      </c>
    </row>
    <row r="112" spans="19:21">
      <c r="S112" t="s">
        <v>353</v>
      </c>
      <c r="T112">
        <v>51</v>
      </c>
      <c r="U112">
        <v>3008575</v>
      </c>
    </row>
    <row r="113" spans="19:21">
      <c r="S113" t="s">
        <v>354</v>
      </c>
      <c r="T113">
        <v>6</v>
      </c>
      <c r="U113">
        <v>3008950</v>
      </c>
    </row>
    <row r="114" spans="19:21">
      <c r="S114" t="s">
        <v>355</v>
      </c>
      <c r="T114">
        <v>49</v>
      </c>
      <c r="U114">
        <v>3015550</v>
      </c>
    </row>
    <row r="115" spans="19:21">
      <c r="S115" t="s">
        <v>356</v>
      </c>
      <c r="T115">
        <v>18</v>
      </c>
      <c r="U115">
        <v>3020800</v>
      </c>
    </row>
    <row r="116" spans="19:21">
      <c r="S116" t="s">
        <v>357</v>
      </c>
      <c r="T116">
        <v>5</v>
      </c>
      <c r="U116">
        <v>3023125</v>
      </c>
    </row>
    <row r="117" spans="19:21">
      <c r="S117" t="s">
        <v>358</v>
      </c>
      <c r="T117">
        <v>25</v>
      </c>
      <c r="U117">
        <v>3024475</v>
      </c>
    </row>
    <row r="118" spans="19:21">
      <c r="S118" t="s">
        <v>359</v>
      </c>
      <c r="T118">
        <v>44</v>
      </c>
      <c r="U118">
        <v>3034450</v>
      </c>
    </row>
    <row r="119" spans="19:21">
      <c r="S119" t="s">
        <v>360</v>
      </c>
      <c r="T119">
        <v>49</v>
      </c>
      <c r="U119">
        <v>3043975</v>
      </c>
    </row>
    <row r="120" spans="19:21">
      <c r="S120" t="s">
        <v>361</v>
      </c>
      <c r="T120">
        <v>6</v>
      </c>
      <c r="U120">
        <v>3047575</v>
      </c>
    </row>
    <row r="121" spans="19:21">
      <c r="S121" t="s">
        <v>211</v>
      </c>
      <c r="T121">
        <v>25</v>
      </c>
      <c r="U121">
        <v>3067600</v>
      </c>
    </row>
    <row r="122" spans="19:21">
      <c r="S122" t="s">
        <v>362</v>
      </c>
      <c r="T122">
        <v>6</v>
      </c>
      <c r="U122">
        <v>3073975</v>
      </c>
    </row>
    <row r="123" spans="19:21">
      <c r="S123" t="s">
        <v>363</v>
      </c>
      <c r="T123">
        <v>43</v>
      </c>
      <c r="U123">
        <v>3074575</v>
      </c>
    </row>
    <row r="124" spans="19:21">
      <c r="S124" t="s">
        <v>364</v>
      </c>
      <c r="T124">
        <v>25</v>
      </c>
      <c r="U124">
        <v>3075475</v>
      </c>
    </row>
    <row r="125" spans="19:21">
      <c r="S125" t="s">
        <v>365</v>
      </c>
      <c r="T125">
        <v>25</v>
      </c>
      <c r="U125">
        <v>3077125</v>
      </c>
    </row>
    <row r="126" spans="19:21">
      <c r="S126" t="s">
        <v>366</v>
      </c>
      <c r="T126">
        <v>47</v>
      </c>
      <c r="U126">
        <v>3080050</v>
      </c>
    </row>
    <row r="127" spans="19:21">
      <c r="S127" t="s">
        <v>367</v>
      </c>
      <c r="T127">
        <v>51</v>
      </c>
      <c r="U127">
        <v>3079900</v>
      </c>
    </row>
    <row r="128" spans="19:21">
      <c r="S128" t="s">
        <v>368</v>
      </c>
      <c r="T128">
        <v>5</v>
      </c>
      <c r="U128">
        <v>3035600</v>
      </c>
    </row>
    <row r="129" spans="19:21">
      <c r="S129" t="s">
        <v>369</v>
      </c>
      <c r="T129">
        <v>7</v>
      </c>
      <c r="U129">
        <v>3079825</v>
      </c>
    </row>
    <row r="130" spans="19:21">
      <c r="S130" t="s">
        <v>370</v>
      </c>
      <c r="T130">
        <v>22</v>
      </c>
      <c r="U130">
        <v>3034225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 Down Lists</vt:lpstr>
      <vt:lpstr>states</vt:lpstr>
    </vt:vector>
  </TitlesOfParts>
  <Company>Montana Legislative Branch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Susie</dc:creator>
  <cp:lastModifiedBy>Lindsay, Susie</cp:lastModifiedBy>
  <dcterms:created xsi:type="dcterms:W3CDTF">2017-06-09T19:26:44Z</dcterms:created>
  <dcterms:modified xsi:type="dcterms:W3CDTF">2017-09-29T19:16:49Z</dcterms:modified>
</cp:coreProperties>
</file>